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Esempio cap. 2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 &quot;€/h&quot;"/>
    <numFmt numFmtId="165" formatCode="#,##0 &quot;€&quot;"/>
    <numFmt numFmtId="166" formatCode="#,##0 &quot;h&quot;"/>
    <numFmt numFmtId="167" formatCode="#,##0 &quot;€/h&quot;"/>
  </numFmts>
  <fonts count="16">
    <font>
      <name val="Calibri"/>
      <family val="2"/>
      <color theme="1"/>
      <sz val="11"/>
      <scheme val="minor"/>
    </font>
    <font>
      <name val="Arial"/>
      <b val="1"/>
      <i val="1"/>
      <color rgb="00243640"/>
      <sz val="20"/>
    </font>
    <font>
      <name val="Arial"/>
      <color rgb="006B7A80"/>
      <sz val="8"/>
    </font>
    <font>
      <name val="Arial"/>
      <b val="1"/>
      <i val="1"/>
      <color rgb="00538952"/>
      <sz val="12"/>
    </font>
    <font>
      <name val="Arial"/>
      <color rgb="00243640"/>
      <sz val="10"/>
    </font>
    <font>
      <name val="Arial"/>
      <b val="1"/>
      <color rgb="00538952"/>
      <sz val="10"/>
    </font>
    <font>
      <name val="Arial"/>
      <color rgb="003A4A52"/>
      <sz val="9"/>
    </font>
    <font>
      <name val="Arial"/>
      <i val="1"/>
      <color rgb="006B7A80"/>
      <sz val="8"/>
    </font>
    <font>
      <name val="Arial"/>
      <b val="1"/>
      <i val="1"/>
      <color rgb="00243640"/>
      <sz val="18"/>
    </font>
    <font>
      <name val="Arial"/>
      <i val="1"/>
      <color rgb="00538952"/>
      <sz val="10"/>
    </font>
    <font>
      <name val="Arial"/>
      <color rgb="00243640"/>
      <sz val="8"/>
    </font>
    <font>
      <name val="Arial"/>
      <b val="1"/>
      <color rgb="00243640"/>
      <sz val="10"/>
    </font>
    <font>
      <name val="Arial"/>
      <b val="1"/>
      <color rgb="00FFFFFF"/>
      <sz val="10"/>
    </font>
    <font>
      <name val="Arial"/>
      <b val="1"/>
      <i val="1"/>
      <color rgb="00538952"/>
      <sz val="11"/>
    </font>
    <font>
      <name val="Arial"/>
      <b val="1"/>
      <color rgb="00243640"/>
      <sz val="11"/>
    </font>
    <font>
      <name val="Arial"/>
      <b val="1"/>
      <color rgb="00538952"/>
      <sz val="8"/>
    </font>
  </fonts>
  <fills count="7">
    <fill>
      <patternFill/>
    </fill>
    <fill>
      <patternFill patternType="gray125"/>
    </fill>
    <fill>
      <patternFill patternType="solid">
        <fgColor rgb="00DDF2DC"/>
        <bgColor rgb="00DDF2DC"/>
      </patternFill>
    </fill>
    <fill>
      <patternFill patternType="solid">
        <fgColor rgb="00F3F5F4"/>
        <bgColor rgb="00F3F5F4"/>
      </patternFill>
    </fill>
    <fill>
      <patternFill patternType="solid">
        <fgColor rgb="00243640"/>
        <bgColor rgb="00243640"/>
      </patternFill>
    </fill>
    <fill>
      <patternFill patternType="solid">
        <fgColor rgb="00EEF3EE"/>
        <bgColor rgb="00EEF3EE"/>
      </patternFill>
    </fill>
    <fill>
      <patternFill patternType="solid">
        <fgColor rgb="00E3E9EC"/>
        <bgColor rgb="00E3E9EC"/>
      </patternFill>
    </fill>
  </fills>
  <borders count="4">
    <border>
      <left/>
      <right/>
      <top/>
      <bottom/>
      <diagonal/>
    </border>
    <border>
      <bottom style="medium">
        <color rgb="007DCE7A"/>
      </bottom>
    </border>
    <border>
      <left style="thin">
        <color rgb="007DCE7A"/>
      </left>
      <right style="thin">
        <color rgb="007DCE7A"/>
      </right>
      <top style="thin">
        <color rgb="007DCE7A"/>
      </top>
      <bottom style="thin">
        <color rgb="007DCE7A"/>
      </bottom>
    </border>
    <border>
      <left style="thin">
        <color rgb="00CFD8D1"/>
      </left>
      <right style="thin">
        <color rgb="00CFD8D1"/>
      </right>
      <top style="thin">
        <color rgb="00CFD8D1"/>
      </top>
      <bottom style="thin">
        <color rgb="00CFD8D1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 vertical="top"/>
    </xf>
    <xf numFmtId="0" fontId="4" fillId="2" borderId="2" pivotButton="0" quotePrefix="0" xfId="0"/>
    <xf numFmtId="0" fontId="4" fillId="3" borderId="3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0" borderId="0" pivotButton="0" quotePrefix="0" xfId="0"/>
    <xf numFmtId="0" fontId="10" fillId="2" borderId="2" applyAlignment="1" pivotButton="0" quotePrefix="0" xfId="0">
      <alignment horizontal="center"/>
    </xf>
    <xf numFmtId="0" fontId="10" fillId="3" borderId="3" applyAlignment="1" pivotButton="0" quotePrefix="0" xfId="0">
      <alignment horizontal="center"/>
    </xf>
    <xf numFmtId="0" fontId="11" fillId="0" borderId="0" applyAlignment="1" pivotButton="0" quotePrefix="0" xfId="0">
      <alignment vertical="center"/>
    </xf>
    <xf numFmtId="164" fontId="4" fillId="2" borderId="2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indent="1"/>
    </xf>
    <xf numFmtId="3" fontId="4" fillId="3" borderId="3" applyAlignment="1" pivotButton="0" quotePrefix="0" xfId="0">
      <alignment horizontal="center" vertical="center"/>
    </xf>
    <xf numFmtId="0" fontId="12" fillId="4" borderId="3" applyAlignment="1" pivotButton="0" quotePrefix="0" xfId="0">
      <alignment horizontal="center" vertical="center" wrapText="1"/>
    </xf>
    <xf numFmtId="0" fontId="13" fillId="5" borderId="0" pivotButton="0" quotePrefix="0" xfId="0"/>
    <xf numFmtId="0" fontId="0" fillId="5" borderId="0" pivotButton="0" quotePrefix="0" xfId="0"/>
    <xf numFmtId="0" fontId="4" fillId="0" borderId="3" applyAlignment="1" pivotButton="0" quotePrefix="0" xfId="0">
      <alignment horizontal="left" vertical="center"/>
    </xf>
    <xf numFmtId="0" fontId="7" fillId="0" borderId="3" applyAlignment="1" pivotButton="0" quotePrefix="0" xfId="0">
      <alignment horizontal="left" vertical="center"/>
    </xf>
    <xf numFmtId="3" fontId="4" fillId="2" borderId="2" applyAlignment="1" pivotButton="0" quotePrefix="0" xfId="0">
      <alignment horizontal="right" vertical="center"/>
    </xf>
    <xf numFmtId="165" fontId="4" fillId="2" borderId="2" applyAlignment="1" pivotButton="0" quotePrefix="0" xfId="0">
      <alignment horizontal="right" vertical="center"/>
    </xf>
    <xf numFmtId="166" fontId="4" fillId="2" borderId="2" applyAlignment="1" pivotButton="0" quotePrefix="0" xfId="0">
      <alignment horizontal="right" vertical="center"/>
    </xf>
    <xf numFmtId="0" fontId="5" fillId="0" borderId="3" applyAlignment="1" pivotButton="0" quotePrefix="0" xfId="0">
      <alignment horizontal="center" vertical="center"/>
    </xf>
    <xf numFmtId="0" fontId="11" fillId="0" borderId="3" applyAlignment="1" pivotButton="0" quotePrefix="0" xfId="0">
      <alignment horizontal="left" vertical="center"/>
    </xf>
    <xf numFmtId="3" fontId="14" fillId="6" borderId="3" applyAlignment="1" pivotButton="0" quotePrefix="0" xfId="0">
      <alignment horizontal="right" vertical="center"/>
    </xf>
    <xf numFmtId="0" fontId="4" fillId="3" borderId="3" applyAlignment="1" pivotButton="0" quotePrefix="0" xfId="0">
      <alignment horizontal="center" vertical="center"/>
    </xf>
    <xf numFmtId="9" fontId="14" fillId="6" borderId="3" applyAlignment="1" pivotButton="0" quotePrefix="0" xfId="0">
      <alignment horizontal="right" vertical="center"/>
    </xf>
    <xf numFmtId="9" fontId="4" fillId="3" borderId="3" applyAlignment="1" pivotButton="0" quotePrefix="0" xfId="0">
      <alignment horizontal="center" vertical="center"/>
    </xf>
    <xf numFmtId="165" fontId="14" fillId="6" borderId="3" applyAlignment="1" pivotButton="0" quotePrefix="0" xfId="0">
      <alignment horizontal="right" vertical="center"/>
    </xf>
    <xf numFmtId="165" fontId="4" fillId="3" borderId="3" applyAlignment="1" pivotButton="0" quotePrefix="0" xfId="0">
      <alignment horizontal="center" vertical="center"/>
    </xf>
    <xf numFmtId="166" fontId="14" fillId="6" borderId="3" applyAlignment="1" pivotButton="0" quotePrefix="0" xfId="0">
      <alignment horizontal="right" vertical="center"/>
    </xf>
    <xf numFmtId="166" fontId="4" fillId="3" borderId="3" applyAlignment="1" pivotButton="0" quotePrefix="0" xfId="0">
      <alignment horizontal="center" vertical="center"/>
    </xf>
    <xf numFmtId="167" fontId="14" fillId="6" borderId="3" applyAlignment="1" pivotButton="0" quotePrefix="0" xfId="0">
      <alignment horizontal="right" vertical="center"/>
    </xf>
    <xf numFmtId="167" fontId="4" fillId="3" borderId="3" applyAlignment="1" pivotButton="0" quotePrefix="0" xfId="0">
      <alignment horizontal="center" vertical="center"/>
    </xf>
    <xf numFmtId="9" fontId="4" fillId="3" borderId="3" applyAlignment="1" pivotButton="0" quotePrefix="0" xfId="0">
      <alignment horizontal="right" vertical="center"/>
    </xf>
    <xf numFmtId="0" fontId="4" fillId="2" borderId="2" applyAlignment="1" pivotButton="0" quotePrefix="0" xfId="0">
      <alignment horizontal="center" vertical="center" wrapText="1"/>
    </xf>
    <xf numFmtId="0" fontId="10" fillId="2" borderId="2" applyAlignment="1" pivotButton="0" quotePrefix="0" xfId="0">
      <alignment vertical="top" wrapText="1"/>
    </xf>
    <xf numFmtId="0" fontId="15" fillId="0" borderId="0" pivotButton="0" quotePrefix="0" xfId="0"/>
    <xf numFmtId="0" fontId="4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3" fontId="4" fillId="0" borderId="3" applyAlignment="1" pivotButton="0" quotePrefix="0" xfId="0">
      <alignment horizontal="center" vertical="center"/>
    </xf>
    <xf numFmtId="165" fontId="4" fillId="0" borderId="3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FFFFFF"/>
      </font>
      <fill>
        <patternFill patternType="solid">
          <fgColor rgb="00D64545"/>
          <bgColor rgb="00D64545"/>
        </patternFill>
      </fill>
    </dxf>
    <dxf>
      <font>
        <name val="Arial"/>
        <b val="1"/>
        <color rgb="00FFFFFF"/>
      </font>
      <fill>
        <patternFill patternType="solid">
          <fgColor rgb="00538952"/>
          <bgColor rgb="00538952"/>
        </patternFill>
      </fill>
    </dxf>
    <dxf>
      <font>
        <name val="Arial"/>
        <b val="1"/>
        <color rgb="009B2C2C"/>
      </font>
      <fill>
        <patternFill patternType="solid">
          <fgColor rgb="00F4D6D6"/>
          <bgColor rgb="00F4D6D6"/>
        </patternFill>
      </fill>
    </dxf>
    <dxf>
      <font>
        <name val="Arial"/>
        <b val="1"/>
        <color rgb="00243640"/>
      </font>
      <fill>
        <patternFill patternType="solid">
          <fgColor rgb="00D6EED5"/>
          <bgColor rgb="00D6EE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2" customHeight="1">
      <c r="A1" s="1" t="inlineStr">
        <is>
          <t>Dashboard mensile degli 8 KPI</t>
        </is>
      </c>
    </row>
    <row r="2">
      <c r="A2" s="2" t="inlineStr">
        <is>
          <t>Bonus del libro Nutrizionista completo · capitolo 22 · lazynutritionist.it</t>
        </is>
      </c>
      <c r="B2" s="3" t="n"/>
    </row>
    <row r="4">
      <c r="A4" s="4" t="inlineStr">
        <is>
          <t>A cosa serve</t>
        </is>
      </c>
    </row>
    <row r="5" ht="56" customHeight="1">
      <c r="B5" s="5" t="inlineStr">
        <is>
          <t>Otto numeri letti per anello, trenta minuti l'ultimo venerdì del mese. Il foglio ha una colonna per ogni mese: scrivi i dati grezzi (lead per fonte, consulenze, percorsi, venduto, incasso, ore, chi finisce e chi prosegue) e gli otto KPI si calcolano da soli, con la media e la tendenza degli ultimi tre mesi. In fondo, per ogni mese, l'anello più debole e la decisione del mese.</t>
        </is>
      </c>
    </row>
    <row r="6" ht="15" customHeight="1">
      <c r="B6" s="5" t="inlineStr">
        <is>
          <t>Un mese storto capita. Due nella stessa direzione sono un segnale. Tre sono una diagnosi.</t>
        </is>
      </c>
    </row>
    <row r="8">
      <c r="A8" s="4" t="inlineStr">
        <is>
          <t>Come si usa</t>
        </is>
      </c>
    </row>
    <row r="9" ht="42" customHeight="1">
      <c r="A9" s="6" t="inlineStr">
        <is>
          <t>1.</t>
        </is>
      </c>
      <c r="B9" s="5" t="inlineStr">
        <is>
          <t>Primi 10 minuti, raccogli: i lead dal telefono e dal modulo della guida, con la fonte; consulenze e percorsi dall'agenda; l'incasso dal conto, rate e nuove vendite separate; le ore dal foglio delle ore vere del capitolo 9.</t>
        </is>
      </c>
    </row>
    <row r="10" ht="42" customHeight="1">
      <c r="A10" s="6" t="inlineStr">
        <is>
          <t>2.</t>
        </is>
      </c>
      <c r="B10" s="5" t="inlineStr">
        <is>
          <t>Secondi 10 minuti, compila e confronta: scrivi i dati nella colonna del mese (le celle verdi della parte "Dati da raccogliere"), guarda gli otto KPI, la media e la tendenza su tre mesi, e assegna ogni variazione a un anello (la colonna "Anello" ti dice quale anello misura ogni KPI).</t>
        </is>
      </c>
    </row>
    <row r="11" ht="28" customHeight="1">
      <c r="A11" s="6" t="inlineStr">
        <is>
          <t>3.</t>
        </is>
      </c>
      <c r="B11" s="5" t="inlineStr">
        <is>
          <t>Ultimi 10 minuti, decidi una cosa: scegli l'anello più debole del mese e scrivi un'azione sola, con una data. Una cosa al mese, fatta, batte dieci cose decise e dimenticate.</t>
        </is>
      </c>
    </row>
    <row r="12" ht="28" customHeight="1">
      <c r="A12" s="6" t="inlineStr">
        <is>
          <t>4.</t>
        </is>
      </c>
      <c r="B12" s="5" t="inlineStr">
        <is>
          <t>Compila i mesi in ordine, da "Mese 1" in avanti: il foglio legge la tendenza sugli ultimi tre mesi compilati. Puoi rinominare le intestazioni dei mesi (per esempio "Gen", "Feb").</t>
        </is>
      </c>
    </row>
    <row r="13" ht="28" customHeight="1">
      <c r="A13" s="6" t="inlineStr">
        <is>
          <t>5.</t>
        </is>
      </c>
      <c r="B13" s="5" t="inlineStr">
        <is>
          <t>La prima volta compila gli ultimi tre mesi, anche approssimati. Dove non sai un numero lascia la cella vuota e segnalo nella decisione del mese: è la prima cosa da iniziare a contare.</t>
        </is>
      </c>
    </row>
    <row r="14" ht="15" customHeight="1">
      <c r="A14" s="6" t="inlineStr">
        <is>
          <t>6.</t>
        </is>
      </c>
      <c r="B14" s="5" t="inlineStr">
        <is>
          <t>Il foglio "Esempio cap. 22" contiene il mese del capitolo, già compilato e letto per anello.</t>
        </is>
      </c>
    </row>
    <row r="16">
      <c r="A16" s="4" t="inlineStr">
        <is>
          <t>Colori</t>
        </is>
      </c>
    </row>
    <row r="17">
      <c r="B17" s="7" t="inlineStr">
        <is>
          <t>Verde chiaro: celle da compilare. Scrivi solo qui.</t>
        </is>
      </c>
    </row>
    <row r="18">
      <c r="B18" s="8" t="inlineStr">
        <is>
          <t>Grigio: celle calcolate con le formule. Non scriverci sopra, si aggiornano da sole.</t>
        </is>
      </c>
    </row>
    <row r="20" ht="28" customHeight="1">
      <c r="B20" s="9" t="inlineStr">
        <is>
          <t>Il foglio "Dashboard" è vuoto e pronto da compilare. L'Esempio del capitolo 22 (54 lead, 8 consulenze, 2 percorsi, 4.950 € di incasso, 78 ore) è nel foglio "Esempio cap. 22".</t>
        </is>
      </c>
    </row>
    <row r="22">
      <c r="A22" s="4" t="inlineStr">
        <is>
          <t>Da sapere</t>
        </is>
      </c>
    </row>
    <row r="23" ht="37.5" customHeight="1">
      <c r="A23" s="6" t="inlineStr">
        <is>
          <t>·</t>
        </is>
      </c>
      <c r="B23" s="10" t="inlineStr">
        <is>
          <t>Lead e consulenze misurano il marketing (anello 3); la fonte dei lead parla anche del posizionamento (anello 1). La conversione misura la vendita (anello 4). Il valore medio paziente e lo scontrino orario misurano il servizio e i prezzi (anello 2). La prosecuzione misura la retention (anello 5). La dashboard stessa è l'anello 6.</t>
        </is>
      </c>
    </row>
    <row r="24" ht="37.5" customHeight="1">
      <c r="A24" s="6" t="inlineStr">
        <is>
          <t>·</t>
        </is>
      </c>
      <c r="B24" s="10" t="inlineStr">
        <is>
          <t>Il valore medio paziente qui usa il valore di quello che hai venduto nel mese (percorsi e visite a prezzo pieno), anche se in cassa sono entrate solo le prime rate. L'incasso del mese invece è cassa: le rate sono il passato che paga, le nuove vendite il futuro.</t>
        </is>
      </c>
    </row>
    <row r="25" ht="25" customHeight="1">
      <c r="A25" s="6" t="inlineStr">
        <is>
          <t>·</t>
        </is>
      </c>
      <c r="B25" s="10" t="inlineStr">
        <is>
          <t>Lo scontrino orario reale diventa rosso se scende sotto lo scontrino minimo del foglio obiettivi (capitolo 9): la risposta è nel capitolo 9, non nel lavorare di più.</t>
        </is>
      </c>
    </row>
    <row r="26" ht="25" customHeight="1">
      <c r="A26" s="6" t="inlineStr">
        <is>
          <t>·</t>
        </is>
      </c>
      <c r="B26" s="10" t="inlineStr">
        <is>
          <t>La riga di supporto "Da lead a consulenza" serve a distinguere i due problemi del marketing: lead pochi, oppure lead tanti e consulenze poche.</t>
        </is>
      </c>
    </row>
    <row r="27" ht="25" customHeight="1">
      <c r="A27" s="6" t="inlineStr">
        <is>
          <t>·</t>
        </is>
      </c>
      <c r="B27" s="10" t="inlineStr">
        <is>
          <t>I dati dei pazienti non entrano qui: solo conteggi e importi. Se qualcuno raccoglie i numeri per te, chi vede agenda, fatture e rate accede a dati dei pazienti: va regolato per iscritto (verifica con chi ti segue sul GDPR).</t>
        </is>
      </c>
    </row>
    <row r="28" ht="14" customHeight="1">
      <c r="A28" s="6" t="inlineStr">
        <is>
          <t>·</t>
        </is>
      </c>
      <c r="B28" s="10" t="inlineStr">
        <is>
          <t>Il modello della settimana a blocchi da stampare è nell'altro bonus del capitolo 22.</t>
        </is>
      </c>
    </row>
    <row r="30" ht="24" customHeight="1">
      <c r="B30" s="11" t="inlineStr">
        <is>
          <t>Si apre in Excel, Google Fogli e Numbers. Se una cella mostra un errore, controlla di aver scritto numeri (non testo) nelle celle verdi.</t>
        </is>
      </c>
    </row>
  </sheetData>
  <pageMargins left="0.5" right="0.5" top="0.6" bottom="0.6" header="0.5" footer="0.5"/>
  <pageSetup orientation="portrait" paperSize="9" fitToHeight="0" fitToWidth="1"/>
  <headerFooter>
    <oddHeader>&amp;R&amp;8 Nutrizionista completo · bonus</oddHeader>
    <oddFooter>&amp;C&amp;"Arial,Regular"&amp;8 Bonus del libro Nutrizionista completo · capitolo 22 · lazynutritionist.it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9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0" customWidth="1" min="2" max="2"/>
    <col width="3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2" customWidth="1" min="16" max="16"/>
    <col width="19" customWidth="1" min="17" max="17"/>
  </cols>
  <sheetData>
    <row r="1" ht="28" customHeight="1">
      <c r="A1" s="12" t="inlineStr">
        <is>
          <t>Dashboard mensile degli 8 KPI</t>
        </is>
      </c>
    </row>
    <row r="2">
      <c r="A2" s="2" t="inlineStr">
        <is>
          <t>Bonus del libro Nutrizionista completo · capitolo 22 · lazynutritionist.it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>
      <c r="A3" s="13" t="inlineStr">
        <is>
          <t>Si compila l'ultimo venerdì del mese e si legge in tendenza su tre mesi.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5">
      <c r="D5" s="16" t="inlineStr">
        <is>
          <t>Scontrino minimo (dal foglio obiettivi)</t>
        </is>
      </c>
      <c r="H5" s="17" t="n">
        <v>53.3</v>
      </c>
      <c r="I5" s="18" t="inlineStr">
        <is>
          <t>esempio cap. 9</t>
        </is>
      </c>
      <c r="K5" s="16" t="inlineStr">
        <is>
          <t>Mesi compilati</t>
        </is>
      </c>
      <c r="M5" s="19">
        <f>MAX(COUNT(D14:O14),COUNT(D18:O18),COUNT(D20:O20))</f>
        <v>0</v>
      </c>
    </row>
    <row r="7" ht="32" customHeight="1">
      <c r="A7" s="20" t="inlineStr">
        <is>
          <t>Anello</t>
        </is>
      </c>
      <c r="B7" s="20" t="inlineStr">
        <is>
          <t>Voce</t>
        </is>
      </c>
      <c r="C7" s="20" t="inlineStr">
        <is>
          <t>Come si calcola</t>
        </is>
      </c>
      <c r="D7" s="20" t="inlineStr">
        <is>
          <t>Mese 1</t>
        </is>
      </c>
      <c r="E7" s="20" t="inlineStr">
        <is>
          <t>Mese 2</t>
        </is>
      </c>
      <c r="F7" s="20" t="inlineStr">
        <is>
          <t>Mese 3</t>
        </is>
      </c>
      <c r="G7" s="20" t="inlineStr">
        <is>
          <t>Mese 4</t>
        </is>
      </c>
      <c r="H7" s="20" t="inlineStr">
        <is>
          <t>Mese 5</t>
        </is>
      </c>
      <c r="I7" s="20" t="inlineStr">
        <is>
          <t>Mese 6</t>
        </is>
      </c>
      <c r="J7" s="20" t="inlineStr">
        <is>
          <t>Mese 7</t>
        </is>
      </c>
      <c r="K7" s="20" t="inlineStr">
        <is>
          <t>Mese 8</t>
        </is>
      </c>
      <c r="L7" s="20" t="inlineStr">
        <is>
          <t>Mese 9</t>
        </is>
      </c>
      <c r="M7" s="20" t="inlineStr">
        <is>
          <t>Mese 10</t>
        </is>
      </c>
      <c r="N7" s="20" t="inlineStr">
        <is>
          <t>Mese 11</t>
        </is>
      </c>
      <c r="O7" s="20" t="inlineStr">
        <is>
          <t>Mese 12</t>
        </is>
      </c>
      <c r="P7" s="20" t="inlineStr">
        <is>
          <t>Media ultimi 3 mesi</t>
        </is>
      </c>
      <c r="Q7" s="20" t="inlineStr">
        <is>
          <t>Tendenza</t>
        </is>
      </c>
    </row>
    <row r="8" ht="20" customHeight="1">
      <c r="A8" s="21" t="inlineStr">
        <is>
          <t>Dati da raccogliere (primi 10 minuti)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</row>
    <row r="9">
      <c r="A9" s="23" t="inlineStr"/>
      <c r="B9" s="23" t="inlineStr">
        <is>
          <t>Lead da social</t>
        </is>
      </c>
      <c r="C9" s="24" t="inlineStr">
        <is>
          <t>conteggio, con la fonte</t>
        </is>
      </c>
      <c r="D9" s="25" t="n"/>
      <c r="E9" s="25" t="n"/>
      <c r="F9" s="25" t="n"/>
      <c r="G9" s="25" t="n"/>
      <c r="H9" s="25" t="n"/>
      <c r="I9" s="25" t="n"/>
      <c r="J9" s="25" t="n"/>
      <c r="K9" s="25" t="n"/>
      <c r="L9" s="25" t="n"/>
      <c r="M9" s="25" t="n"/>
      <c r="N9" s="25" t="n"/>
      <c r="O9" s="25" t="n"/>
      <c r="P9" s="23" t="inlineStr"/>
      <c r="Q9" s="23" t="inlineStr"/>
    </row>
    <row r="10">
      <c r="A10" s="23" t="inlineStr"/>
      <c r="B10" s="23" t="inlineStr">
        <is>
          <t>Lead da passaparola</t>
        </is>
      </c>
      <c r="C10" s="24" t="inlineStr"/>
      <c r="D10" s="25" t="n"/>
      <c r="E10" s="25" t="n"/>
      <c r="F10" s="25" t="n"/>
      <c r="G10" s="25" t="n"/>
      <c r="H10" s="25" t="n"/>
      <c r="I10" s="25" t="n"/>
      <c r="J10" s="25" t="n"/>
      <c r="K10" s="25" t="n"/>
      <c r="L10" s="25" t="n"/>
      <c r="M10" s="25" t="n"/>
      <c r="N10" s="25" t="n"/>
      <c r="O10" s="25" t="n"/>
      <c r="P10" s="23" t="inlineStr"/>
      <c r="Q10" s="23" t="inlineStr"/>
    </row>
    <row r="11">
      <c r="A11" s="23" t="inlineStr"/>
      <c r="B11" s="23" t="inlineStr">
        <is>
          <t>Lead da rete professionale</t>
        </is>
      </c>
      <c r="C11" s="24" t="inlineStr"/>
      <c r="D11" s="25" t="n"/>
      <c r="E11" s="25" t="n"/>
      <c r="F11" s="25" t="n"/>
      <c r="G11" s="25" t="n"/>
      <c r="H11" s="25" t="n"/>
      <c r="I11" s="25" t="n"/>
      <c r="J11" s="25" t="n"/>
      <c r="K11" s="25" t="n"/>
      <c r="L11" s="25" t="n"/>
      <c r="M11" s="25" t="n"/>
      <c r="N11" s="25" t="n"/>
      <c r="O11" s="25" t="n"/>
      <c r="P11" s="23" t="inlineStr"/>
      <c r="Q11" s="23" t="inlineStr"/>
    </row>
    <row r="12">
      <c r="A12" s="23" t="inlineStr"/>
      <c r="B12" s="23" t="inlineStr">
        <is>
          <t>Lead da ricerca locale</t>
        </is>
      </c>
      <c r="C12" s="24" t="inlineStr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3" t="inlineStr"/>
      <c r="Q12" s="23" t="inlineStr"/>
    </row>
    <row r="13">
      <c r="A13" s="23" t="inlineStr"/>
      <c r="B13" s="23" t="inlineStr">
        <is>
          <t>Lead da sponsorizzate</t>
        </is>
      </c>
      <c r="C13" s="24" t="inlineStr">
        <is>
          <t>dal foglio del capitolo 14</t>
        </is>
      </c>
      <c r="D13" s="25" t="n"/>
      <c r="E13" s="25" t="n"/>
      <c r="F13" s="25" t="n"/>
      <c r="G13" s="25" t="n"/>
      <c r="H13" s="25" t="n"/>
      <c r="I13" s="25" t="n"/>
      <c r="J13" s="25" t="n"/>
      <c r="K13" s="25" t="n"/>
      <c r="L13" s="25" t="n"/>
      <c r="M13" s="25" t="n"/>
      <c r="N13" s="25" t="n"/>
      <c r="O13" s="25" t="n"/>
      <c r="P13" s="23" t="inlineStr"/>
      <c r="Q13" s="23" t="inlineStr"/>
    </row>
    <row r="14">
      <c r="A14" s="23" t="inlineStr"/>
      <c r="B14" s="23" t="inlineStr">
        <is>
          <t>Consulenze fatte</t>
        </is>
      </c>
      <c r="C14" s="24" t="inlineStr">
        <is>
          <t>le call con i prospect, non le visite</t>
        </is>
      </c>
      <c r="D14" s="25" t="n"/>
      <c r="E14" s="25" t="n"/>
      <c r="F14" s="25" t="n"/>
      <c r="G14" s="25" t="n"/>
      <c r="H14" s="25" t="n"/>
      <c r="I14" s="25" t="n"/>
      <c r="J14" s="25" t="n"/>
      <c r="K14" s="25" t="n"/>
      <c r="L14" s="25" t="n"/>
      <c r="M14" s="25" t="n"/>
      <c r="N14" s="25" t="n"/>
      <c r="O14" s="25" t="n"/>
      <c r="P14" s="23" t="inlineStr"/>
      <c r="Q14" s="23" t="inlineStr"/>
    </row>
    <row r="15">
      <c r="A15" s="23" t="inlineStr"/>
      <c r="B15" s="23" t="inlineStr">
        <is>
          <t>Percorsi venduti (dalle consulenze)</t>
        </is>
      </c>
      <c r="C15" s="24" t="inlineStr"/>
      <c r="D15" s="25" t="n"/>
      <c r="E15" s="25" t="n"/>
      <c r="F15" s="25" t="n"/>
      <c r="G15" s="25" t="n"/>
      <c r="H15" s="25" t="n"/>
      <c r="I15" s="25" t="n"/>
      <c r="J15" s="25" t="n"/>
      <c r="K15" s="25" t="n"/>
      <c r="L15" s="25" t="n"/>
      <c r="M15" s="25" t="n"/>
      <c r="N15" s="25" t="n"/>
      <c r="O15" s="25" t="n"/>
      <c r="P15" s="23" t="inlineStr"/>
      <c r="Q15" s="23" t="inlineStr"/>
    </row>
    <row r="16">
      <c r="A16" s="23" t="inlineStr"/>
      <c r="B16" s="23" t="inlineStr">
        <is>
          <t>Valore di tutto il venduto nel mese</t>
        </is>
      </c>
      <c r="C16" s="24" t="inlineStr">
        <is>
          <t>percorsi e visite, a prezzo pieno</t>
        </is>
      </c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3" t="inlineStr"/>
      <c r="Q16" s="23" t="inlineStr"/>
    </row>
    <row r="17">
      <c r="A17" s="23" t="inlineStr"/>
      <c r="B17" s="23" t="inlineStr">
        <is>
          <t>Nuovi pazienti del mese</t>
        </is>
      </c>
      <c r="C17" s="24" t="inlineStr"/>
      <c r="D17" s="25" t="n"/>
      <c r="E17" s="25" t="n"/>
      <c r="F17" s="25" t="n"/>
      <c r="G17" s="25" t="n"/>
      <c r="H17" s="25" t="n"/>
      <c r="I17" s="25" t="n"/>
      <c r="J17" s="25" t="n"/>
      <c r="K17" s="25" t="n"/>
      <c r="L17" s="25" t="n"/>
      <c r="M17" s="25" t="n"/>
      <c r="N17" s="25" t="n"/>
      <c r="O17" s="25" t="n"/>
      <c r="P17" s="23" t="inlineStr"/>
      <c r="Q17" s="23" t="inlineStr"/>
    </row>
    <row r="18">
      <c r="A18" s="23" t="inlineStr"/>
      <c r="B18" s="23" t="inlineStr">
        <is>
          <t>Incasso: rate di percorsi già venduti</t>
        </is>
      </c>
      <c r="C18" s="24" t="inlineStr">
        <is>
          <t>il passato che paga</t>
        </is>
      </c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3" t="inlineStr"/>
      <c r="Q18" s="23" t="inlineStr"/>
    </row>
    <row r="19">
      <c r="A19" s="23" t="inlineStr"/>
      <c r="B19" s="23" t="inlineStr">
        <is>
          <t>Incasso: nuove vendite</t>
        </is>
      </c>
      <c r="C19" s="24" t="inlineStr">
        <is>
          <t>prime rate, visite, mantenimento, unica soluzione</t>
        </is>
      </c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3" t="inlineStr"/>
      <c r="Q19" s="23" t="inlineStr"/>
    </row>
    <row r="20">
      <c r="A20" s="23" t="inlineStr"/>
      <c r="B20" s="23" t="inlineStr">
        <is>
          <t>Ore con i pazienti</t>
        </is>
      </c>
      <c r="C20" s="24" t="inlineStr">
        <is>
          <t>visite, controlli, piani, messaggi, burocrazia</t>
        </is>
      </c>
      <c r="D20" s="27" t="n"/>
      <c r="E20" s="27" t="n"/>
      <c r="F20" s="27" t="n"/>
      <c r="G20" s="27" t="n"/>
      <c r="H20" s="27" t="n"/>
      <c r="I20" s="27" t="n"/>
      <c r="J20" s="27" t="n"/>
      <c r="K20" s="27" t="n"/>
      <c r="L20" s="27" t="n"/>
      <c r="M20" s="27" t="n"/>
      <c r="N20" s="27" t="n"/>
      <c r="O20" s="27" t="n"/>
      <c r="P20" s="23" t="inlineStr"/>
      <c r="Q20" s="23" t="inlineStr"/>
    </row>
    <row r="21">
      <c r="A21" s="23" t="inlineStr"/>
      <c r="B21" s="23" t="inlineStr">
        <is>
          <t>Percorsi finiti nel mese</t>
        </is>
      </c>
      <c r="C21" s="24" t="inlineStr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3" t="inlineStr"/>
      <c r="Q21" s="23" t="inlineStr"/>
    </row>
    <row r="22">
      <c r="A22" s="23" t="inlineStr"/>
      <c r="B22" s="23" t="inlineStr">
        <is>
          <t>Di questi, proseguono</t>
        </is>
      </c>
      <c r="C22" s="24" t="inlineStr">
        <is>
          <t>annuale, altro 4 mesi o mantenimento</t>
        </is>
      </c>
      <c r="D22" s="25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5" t="n"/>
      <c r="N22" s="25" t="n"/>
      <c r="O22" s="25" t="n"/>
      <c r="P22" s="23" t="inlineStr"/>
      <c r="Q22" s="23" t="inlineStr"/>
    </row>
    <row r="24" ht="20" customHeight="1">
      <c r="A24" s="21" t="inlineStr">
        <is>
          <t>Gli 8 KPI (si calcolano da soli)</t>
        </is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  <c r="Q24" s="22" t="n"/>
    </row>
    <row r="25">
      <c r="A25" s="28" t="inlineStr">
        <is>
          <t>3 · 1</t>
        </is>
      </c>
      <c r="B25" s="29" t="inlineStr">
        <is>
          <t>1 · Lead (e da dove)</t>
        </is>
      </c>
      <c r="C25" s="24" t="inlineStr">
        <is>
          <t>conteggio, diviso per fonte</t>
        </is>
      </c>
      <c r="D25" s="30" t="str">
        <f>IF(COUNT(D9:D13)=0,"",SUM(D9:D13))</f>
        <v/>
      </c>
      <c r="E25" s="30" t="str">
        <f>IF(COUNT(E9:E13)=0,"",SUM(E9:E13))</f>
        <v/>
      </c>
      <c r="F25" s="30" t="str">
        <f>IF(COUNT(F9:F13)=0,"",SUM(F9:F13))</f>
        <v/>
      </c>
      <c r="G25" s="30" t="str">
        <f>IF(COUNT(G9:G13)=0,"",SUM(G9:G13))</f>
        <v/>
      </c>
      <c r="H25" s="30" t="str">
        <f>IF(COUNT(H9:H13)=0,"",SUM(H9:H13))</f>
        <v/>
      </c>
      <c r="I25" s="30" t="str">
        <f>IF(COUNT(I9:I13)=0,"",SUM(I9:I13))</f>
        <v/>
      </c>
      <c r="J25" s="30" t="str">
        <f>IF(COUNT(J9:J13)=0,"",SUM(J9:J13))</f>
        <v/>
      </c>
      <c r="K25" s="30" t="str">
        <f>IF(COUNT(K9:K13)=0,"",SUM(K9:K13))</f>
        <v/>
      </c>
      <c r="L25" s="30" t="str">
        <f>IF(COUNT(L9:L13)=0,"",SUM(L9:L13))</f>
        <v/>
      </c>
      <c r="M25" s="30" t="str">
        <f>IF(COUNT(M9:M13)=0,"",SUM(M9:M13))</f>
        <v/>
      </c>
      <c r="N25" s="30" t="str">
        <f>IF(COUNT(N9:N13)=0,"",SUM(N9:N13))</f>
        <v/>
      </c>
      <c r="O25" s="30" t="str">
        <f>IF(COUNT(O9:O13)=0,"",SUM(O9:O13))</f>
        <v/>
      </c>
      <c r="P25" s="19" t="str">
        <f>IF($M$5&lt;3,"",IFERROR(AVERAGE(INDEX($D25:$O25,$M$5-2):INDEX($D25:$O25,$M$5)),""))</f>
        <v/>
      </c>
      <c r="Q25" s="31" t="str">
        <f>IF($M$5&lt;3,"servono 3 mesi",IF(AND(ISNUMBER(INDEX($D25:$O25,$M$5-2)),ISNUMBER(INDEX($D25:$O25,$M$5-1)),ISNUMBER(INDEX($D25:$O25,$M$5))),IF(AND(INDEX($D25:$O25,$M$5)&gt;INDEX($D25:$O25,$M$5-1),INDEX($D25:$O25,$M$5-1)&gt;INDEX($D25:$O25,$M$5-2)),"↑ sale da 2 mesi",IF(AND(INDEX($D25:$O25,$M$5)&lt;INDEX($D25:$O25,$M$5-1),INDEX($D25:$O25,$M$5-1)&lt;INDEX($D25:$O25,$M$5-2)),"↓ scende da 2 mesi","→ nessuna direzione")),"dati mancanti"))</f>
        <v>servono 3 mesi</v>
      </c>
    </row>
    <row r="26">
      <c r="A26" s="28" t="inlineStr">
        <is>
          <t>3</t>
        </is>
      </c>
      <c r="B26" s="29" t="inlineStr">
        <is>
          <t>2 · Consulenze</t>
        </is>
      </c>
      <c r="C26" s="24" t="inlineStr">
        <is>
          <t>conteggio</t>
        </is>
      </c>
      <c r="D26" s="30" t="str">
        <f>IF(D14="","",D14)</f>
        <v/>
      </c>
      <c r="E26" s="30" t="str">
        <f>IF(E14="","",E14)</f>
        <v/>
      </c>
      <c r="F26" s="30" t="str">
        <f>IF(F14="","",F14)</f>
        <v/>
      </c>
      <c r="G26" s="30" t="str">
        <f>IF(G14="","",G14)</f>
        <v/>
      </c>
      <c r="H26" s="30" t="str">
        <f>IF(H14="","",H14)</f>
        <v/>
      </c>
      <c r="I26" s="30" t="str">
        <f>IF(I14="","",I14)</f>
        <v/>
      </c>
      <c r="J26" s="30" t="str">
        <f>IF(J14="","",J14)</f>
        <v/>
      </c>
      <c r="K26" s="30" t="str">
        <f>IF(K14="","",K14)</f>
        <v/>
      </c>
      <c r="L26" s="30" t="str">
        <f>IF(L14="","",L14)</f>
        <v/>
      </c>
      <c r="M26" s="30" t="str">
        <f>IF(M14="","",M14)</f>
        <v/>
      </c>
      <c r="N26" s="30" t="str">
        <f>IF(N14="","",N14)</f>
        <v/>
      </c>
      <c r="O26" s="30" t="str">
        <f>IF(O14="","",O14)</f>
        <v/>
      </c>
      <c r="P26" s="19" t="str">
        <f>IF($M$5&lt;3,"",IFERROR(AVERAGE(INDEX($D26:$O26,$M$5-2):INDEX($D26:$O26,$M$5)),""))</f>
        <v/>
      </c>
      <c r="Q26" s="31" t="str">
        <f>IF($M$5&lt;3,"servono 3 mesi",IF(AND(ISNUMBER(INDEX($D26:$O26,$M$5-2)),ISNUMBER(INDEX($D26:$O26,$M$5-1)),ISNUMBER(INDEX($D26:$O26,$M$5))),IF(AND(INDEX($D26:$O26,$M$5)&gt;INDEX($D26:$O26,$M$5-1),INDEX($D26:$O26,$M$5-1)&gt;INDEX($D26:$O26,$M$5-2)),"↑ sale da 2 mesi",IF(AND(INDEX($D26:$O26,$M$5)&lt;INDEX($D26:$O26,$M$5-1),INDEX($D26:$O26,$M$5-1)&lt;INDEX($D26:$O26,$M$5-2)),"↓ scende da 2 mesi","→ nessuna direzione")),"dati mancanti"))</f>
        <v>servono 3 mesi</v>
      </c>
    </row>
    <row r="27">
      <c r="A27" s="28" t="inlineStr">
        <is>
          <t>4</t>
        </is>
      </c>
      <c r="B27" s="29" t="inlineStr">
        <is>
          <t>3 · Conversione</t>
        </is>
      </c>
      <c r="C27" s="24" t="inlineStr">
        <is>
          <t>percorsi venduti ÷ consulenze</t>
        </is>
      </c>
      <c r="D27" s="32" t="str">
        <f>IF(OR(D15="",D14="",D14=0),"",D15/D14)</f>
        <v/>
      </c>
      <c r="E27" s="32" t="str">
        <f>IF(OR(E15="",E14="",E14=0),"",E15/E14)</f>
        <v/>
      </c>
      <c r="F27" s="32" t="str">
        <f>IF(OR(F15="",F14="",F14=0),"",F15/F14)</f>
        <v/>
      </c>
      <c r="G27" s="32" t="str">
        <f>IF(OR(G15="",G14="",G14=0),"",G15/G14)</f>
        <v/>
      </c>
      <c r="H27" s="32" t="str">
        <f>IF(OR(H15="",H14="",H14=0),"",H15/H14)</f>
        <v/>
      </c>
      <c r="I27" s="32" t="str">
        <f>IF(OR(I15="",I14="",I14=0),"",I15/I14)</f>
        <v/>
      </c>
      <c r="J27" s="32" t="str">
        <f>IF(OR(J15="",J14="",J14=0),"",J15/J14)</f>
        <v/>
      </c>
      <c r="K27" s="32" t="str">
        <f>IF(OR(K15="",K14="",K14=0),"",K15/K14)</f>
        <v/>
      </c>
      <c r="L27" s="32" t="str">
        <f>IF(OR(L15="",L14="",L14=0),"",L15/L14)</f>
        <v/>
      </c>
      <c r="M27" s="32" t="str">
        <f>IF(OR(M15="",M14="",M14=0),"",M15/M14)</f>
        <v/>
      </c>
      <c r="N27" s="32" t="str">
        <f>IF(OR(N15="",N14="",N14=0),"",N15/N14)</f>
        <v/>
      </c>
      <c r="O27" s="32" t="str">
        <f>IF(OR(O15="",O14="",O14=0),"",O15/O14)</f>
        <v/>
      </c>
      <c r="P27" s="33" t="str">
        <f>IF($M$5&lt;3,"",IFERROR(AVERAGE(INDEX($D27:$O27,$M$5-2):INDEX($D27:$O27,$M$5)),""))</f>
        <v/>
      </c>
      <c r="Q27" s="31" t="str">
        <f>IF($M$5&lt;3,"servono 3 mesi",IF(AND(ISNUMBER(INDEX($D27:$O27,$M$5-2)),ISNUMBER(INDEX($D27:$O27,$M$5-1)),ISNUMBER(INDEX($D27:$O27,$M$5))),IF(AND(INDEX($D27:$O27,$M$5)&gt;INDEX($D27:$O27,$M$5-1),INDEX($D27:$O27,$M$5-1)&gt;INDEX($D27:$O27,$M$5-2)),"↑ sale da 2 mesi",IF(AND(INDEX($D27:$O27,$M$5)&lt;INDEX($D27:$O27,$M$5-1),INDEX($D27:$O27,$M$5-1)&lt;INDEX($D27:$O27,$M$5-2)),"↓ scende da 2 mesi","→ nessuna direzione")),"dati mancanti"))</f>
        <v>servono 3 mesi</v>
      </c>
    </row>
    <row r="28">
      <c r="A28" s="28" t="inlineStr">
        <is>
          <t>2</t>
        </is>
      </c>
      <c r="B28" s="29" t="inlineStr">
        <is>
          <t>4 · Valore medio paziente</t>
        </is>
      </c>
      <c r="C28" s="24" t="inlineStr">
        <is>
          <t>valore del venduto ÷ nuovi pazienti</t>
        </is>
      </c>
      <c r="D28" s="34" t="str">
        <f>IF(OR(D16="",D17="",D17=0),"",D16/D17)</f>
        <v/>
      </c>
      <c r="E28" s="34" t="str">
        <f>IF(OR(E16="",E17="",E17=0),"",E16/E17)</f>
        <v/>
      </c>
      <c r="F28" s="34" t="str">
        <f>IF(OR(F16="",F17="",F17=0),"",F16/F17)</f>
        <v/>
      </c>
      <c r="G28" s="34" t="str">
        <f>IF(OR(G16="",G17="",G17=0),"",G16/G17)</f>
        <v/>
      </c>
      <c r="H28" s="34" t="str">
        <f>IF(OR(H16="",H17="",H17=0),"",H16/H17)</f>
        <v/>
      </c>
      <c r="I28" s="34" t="str">
        <f>IF(OR(I16="",I17="",I17=0),"",I16/I17)</f>
        <v/>
      </c>
      <c r="J28" s="34" t="str">
        <f>IF(OR(J16="",J17="",J17=0),"",J16/J17)</f>
        <v/>
      </c>
      <c r="K28" s="34" t="str">
        <f>IF(OR(K16="",K17="",K17=0),"",K16/K17)</f>
        <v/>
      </c>
      <c r="L28" s="34" t="str">
        <f>IF(OR(L16="",L17="",L17=0),"",L16/L17)</f>
        <v/>
      </c>
      <c r="M28" s="34" t="str">
        <f>IF(OR(M16="",M17="",M17=0),"",M16/M17)</f>
        <v/>
      </c>
      <c r="N28" s="34" t="str">
        <f>IF(OR(N16="",N17="",N17=0),"",N16/N17)</f>
        <v/>
      </c>
      <c r="O28" s="34" t="str">
        <f>IF(OR(O16="",O17="",O17=0),"",O16/O17)</f>
        <v/>
      </c>
      <c r="P28" s="35" t="str">
        <f>IF($M$5&lt;3,"",IFERROR(AVERAGE(INDEX($D28:$O28,$M$5-2):INDEX($D28:$O28,$M$5)),""))</f>
        <v/>
      </c>
      <c r="Q28" s="31" t="str">
        <f>IF($M$5&lt;3,"servono 3 mesi",IF(AND(ISNUMBER(INDEX($D28:$O28,$M$5-2)),ISNUMBER(INDEX($D28:$O28,$M$5-1)),ISNUMBER(INDEX($D28:$O28,$M$5))),IF(AND(INDEX($D28:$O28,$M$5)&gt;INDEX($D28:$O28,$M$5-1),INDEX($D28:$O28,$M$5-1)&gt;INDEX($D28:$O28,$M$5-2)),"↑ sale da 2 mesi",IF(AND(INDEX($D28:$O28,$M$5)&lt;INDEX($D28:$O28,$M$5-1),INDEX($D28:$O28,$M$5-1)&lt;INDEX($D28:$O28,$M$5-2)),"↓ scende da 2 mesi","→ nessuna direzione")),"dati mancanti"))</f>
        <v>servono 3 mesi</v>
      </c>
    </row>
    <row r="29">
      <c r="A29" s="28" t="inlineStr">
        <is>
          <t>6</t>
        </is>
      </c>
      <c r="B29" s="29" t="inlineStr">
        <is>
          <t>5 · Incasso del mese</t>
        </is>
      </c>
      <c r="C29" s="24" t="inlineStr">
        <is>
          <t>rate già vendute + nuove vendite</t>
        </is>
      </c>
      <c r="D29" s="34" t="str">
        <f>IF(COUNT(D18:D19)=0,"",SUM(D18:D19))</f>
        <v/>
      </c>
      <c r="E29" s="34" t="str">
        <f>IF(COUNT(E18:E19)=0,"",SUM(E18:E19))</f>
        <v/>
      </c>
      <c r="F29" s="34" t="str">
        <f>IF(COUNT(F18:F19)=0,"",SUM(F18:F19))</f>
        <v/>
      </c>
      <c r="G29" s="34" t="str">
        <f>IF(COUNT(G18:G19)=0,"",SUM(G18:G19))</f>
        <v/>
      </c>
      <c r="H29" s="34" t="str">
        <f>IF(COUNT(H18:H19)=0,"",SUM(H18:H19))</f>
        <v/>
      </c>
      <c r="I29" s="34" t="str">
        <f>IF(COUNT(I18:I19)=0,"",SUM(I18:I19))</f>
        <v/>
      </c>
      <c r="J29" s="34" t="str">
        <f>IF(COUNT(J18:J19)=0,"",SUM(J18:J19))</f>
        <v/>
      </c>
      <c r="K29" s="34" t="str">
        <f>IF(COUNT(K18:K19)=0,"",SUM(K18:K19))</f>
        <v/>
      </c>
      <c r="L29" s="34" t="str">
        <f>IF(COUNT(L18:L19)=0,"",SUM(L18:L19))</f>
        <v/>
      </c>
      <c r="M29" s="34" t="str">
        <f>IF(COUNT(M18:M19)=0,"",SUM(M18:M19))</f>
        <v/>
      </c>
      <c r="N29" s="34" t="str">
        <f>IF(COUNT(N18:N19)=0,"",SUM(N18:N19))</f>
        <v/>
      </c>
      <c r="O29" s="34" t="str">
        <f>IF(COUNT(O18:O19)=0,"",SUM(O18:O19))</f>
        <v/>
      </c>
      <c r="P29" s="35" t="str">
        <f>IF($M$5&lt;3,"",IFERROR(AVERAGE(INDEX($D29:$O29,$M$5-2):INDEX($D29:$O29,$M$5)),""))</f>
        <v/>
      </c>
      <c r="Q29" s="31" t="str">
        <f>IF($M$5&lt;3,"servono 3 mesi",IF(AND(ISNUMBER(INDEX($D29:$O29,$M$5-2)),ISNUMBER(INDEX($D29:$O29,$M$5-1)),ISNUMBER(INDEX($D29:$O29,$M$5))),IF(AND(INDEX($D29:$O29,$M$5)&gt;INDEX($D29:$O29,$M$5-1),INDEX($D29:$O29,$M$5-1)&gt;INDEX($D29:$O29,$M$5-2)),"↑ sale da 2 mesi",IF(AND(INDEX($D29:$O29,$M$5)&lt;INDEX($D29:$O29,$M$5-1),INDEX($D29:$O29,$M$5-1)&lt;INDEX($D29:$O29,$M$5-2)),"↓ scende da 2 mesi","→ nessuna direzione")),"dati mancanti"))</f>
        <v>servono 3 mesi</v>
      </c>
    </row>
    <row r="30">
      <c r="A30" s="28" t="inlineStr">
        <is>
          <t>6</t>
        </is>
      </c>
      <c r="B30" s="29" t="inlineStr">
        <is>
          <t>6 · Ore con i pazienti</t>
        </is>
      </c>
      <c r="C30" s="24" t="inlineStr">
        <is>
          <t>somma delle ore segnate</t>
        </is>
      </c>
      <c r="D30" s="36" t="str">
        <f>IF(D20="","",D20)</f>
        <v/>
      </c>
      <c r="E30" s="36" t="str">
        <f>IF(E20="","",E20)</f>
        <v/>
      </c>
      <c r="F30" s="36" t="str">
        <f>IF(F20="","",F20)</f>
        <v/>
      </c>
      <c r="G30" s="36" t="str">
        <f>IF(G20="","",G20)</f>
        <v/>
      </c>
      <c r="H30" s="36" t="str">
        <f>IF(H20="","",H20)</f>
        <v/>
      </c>
      <c r="I30" s="36" t="str">
        <f>IF(I20="","",I20)</f>
        <v/>
      </c>
      <c r="J30" s="36" t="str">
        <f>IF(J20="","",J20)</f>
        <v/>
      </c>
      <c r="K30" s="36" t="str">
        <f>IF(K20="","",K20)</f>
        <v/>
      </c>
      <c r="L30" s="36" t="str">
        <f>IF(L20="","",L20)</f>
        <v/>
      </c>
      <c r="M30" s="36" t="str">
        <f>IF(M20="","",M20)</f>
        <v/>
      </c>
      <c r="N30" s="36" t="str">
        <f>IF(N20="","",N20)</f>
        <v/>
      </c>
      <c r="O30" s="36" t="str">
        <f>IF(O20="","",O20)</f>
        <v/>
      </c>
      <c r="P30" s="37" t="str">
        <f>IF($M$5&lt;3,"",IFERROR(AVERAGE(INDEX($D30:$O30,$M$5-2):INDEX($D30:$O30,$M$5)),""))</f>
        <v/>
      </c>
      <c r="Q30" s="31" t="str">
        <f>IF($M$5&lt;3,"servono 3 mesi",IF(AND(ISNUMBER(INDEX($D30:$O30,$M$5-2)),ISNUMBER(INDEX($D30:$O30,$M$5-1)),ISNUMBER(INDEX($D30:$O30,$M$5))),IF(AND(INDEX($D30:$O30,$M$5)&gt;INDEX($D30:$O30,$M$5-1),INDEX($D30:$O30,$M$5-1)&gt;INDEX($D30:$O30,$M$5-2)),"↑ sale da 2 mesi",IF(AND(INDEX($D30:$O30,$M$5)&lt;INDEX($D30:$O30,$M$5-1),INDEX($D30:$O30,$M$5-1)&lt;INDEX($D30:$O30,$M$5-2)),"↓ scende da 2 mesi","→ nessuna direzione")),"dati mancanti"))</f>
        <v>servono 3 mesi</v>
      </c>
    </row>
    <row r="31">
      <c r="A31" s="28" t="inlineStr">
        <is>
          <t>2</t>
        </is>
      </c>
      <c r="B31" s="29" t="inlineStr">
        <is>
          <t>7 · Scontrino orario reale</t>
        </is>
      </c>
      <c r="C31" s="24" t="inlineStr">
        <is>
          <t>incasso del mese ÷ ore con i pazienti</t>
        </is>
      </c>
      <c r="D31" s="38" t="str">
        <f>IF(OR(D29="",D30="",D30=0),"",D29/D30)</f>
        <v/>
      </c>
      <c r="E31" s="38" t="str">
        <f>IF(OR(E29="",E30="",E30=0),"",E29/E30)</f>
        <v/>
      </c>
      <c r="F31" s="38" t="str">
        <f>IF(OR(F29="",F30="",F30=0),"",F29/F30)</f>
        <v/>
      </c>
      <c r="G31" s="38" t="str">
        <f>IF(OR(G29="",G30="",G30=0),"",G29/G30)</f>
        <v/>
      </c>
      <c r="H31" s="38" t="str">
        <f>IF(OR(H29="",H30="",H30=0),"",H29/H30)</f>
        <v/>
      </c>
      <c r="I31" s="38" t="str">
        <f>IF(OR(I29="",I30="",I30=0),"",I29/I30)</f>
        <v/>
      </c>
      <c r="J31" s="38" t="str">
        <f>IF(OR(J29="",J30="",J30=0),"",J29/J30)</f>
        <v/>
      </c>
      <c r="K31" s="38" t="str">
        <f>IF(OR(K29="",K30="",K30=0),"",K29/K30)</f>
        <v/>
      </c>
      <c r="L31" s="38" t="str">
        <f>IF(OR(L29="",L30="",L30=0),"",L29/L30)</f>
        <v/>
      </c>
      <c r="M31" s="38" t="str">
        <f>IF(OR(M29="",M30="",M30=0),"",M29/M30)</f>
        <v/>
      </c>
      <c r="N31" s="38" t="str">
        <f>IF(OR(N29="",N30="",N30=0),"",N29/N30)</f>
        <v/>
      </c>
      <c r="O31" s="38" t="str">
        <f>IF(OR(O29="",O30="",O30=0),"",O29/O30)</f>
        <v/>
      </c>
      <c r="P31" s="39" t="str">
        <f>IF($M$5&lt;3,"",IFERROR(AVERAGE(INDEX($D31:$O31,$M$5-2):INDEX($D31:$O31,$M$5)),""))</f>
        <v/>
      </c>
      <c r="Q31" s="31" t="str">
        <f>IF($M$5&lt;3,"servono 3 mesi",IF(AND(ISNUMBER(INDEX($D31:$O31,$M$5-2)),ISNUMBER(INDEX($D31:$O31,$M$5-1)),ISNUMBER(INDEX($D31:$O31,$M$5))),IF(AND(INDEX($D31:$O31,$M$5)&gt;INDEX($D31:$O31,$M$5-1),INDEX($D31:$O31,$M$5-1)&gt;INDEX($D31:$O31,$M$5-2)),"↑ sale da 2 mesi",IF(AND(INDEX($D31:$O31,$M$5)&lt;INDEX($D31:$O31,$M$5-1),INDEX($D31:$O31,$M$5-1)&lt;INDEX($D31:$O31,$M$5-2)),"↓ scende da 2 mesi","→ nessuna direzione")),"dati mancanti"))</f>
        <v>servono 3 mesi</v>
      </c>
    </row>
    <row r="32">
      <c r="A32" s="28" t="inlineStr">
        <is>
          <t>5</t>
        </is>
      </c>
      <c r="B32" s="29" t="inlineStr">
        <is>
          <t>8 · Prosecuzione</t>
        </is>
      </c>
      <c r="C32" s="24" t="inlineStr">
        <is>
          <t>chi prosegue ÷ chi ha finito</t>
        </is>
      </c>
      <c r="D32" s="32" t="str">
        <f>IF(OR(D22="",D21="",D21=0),"",D22/D21)</f>
        <v/>
      </c>
      <c r="E32" s="32" t="str">
        <f>IF(OR(E22="",E21="",E21=0),"",E22/E21)</f>
        <v/>
      </c>
      <c r="F32" s="32" t="str">
        <f>IF(OR(F22="",F21="",F21=0),"",F22/F21)</f>
        <v/>
      </c>
      <c r="G32" s="32" t="str">
        <f>IF(OR(G22="",G21="",G21=0),"",G22/G21)</f>
        <v/>
      </c>
      <c r="H32" s="32" t="str">
        <f>IF(OR(H22="",H21="",H21=0),"",H22/H21)</f>
        <v/>
      </c>
      <c r="I32" s="32" t="str">
        <f>IF(OR(I22="",I21="",I21=0),"",I22/I21)</f>
        <v/>
      </c>
      <c r="J32" s="32" t="str">
        <f>IF(OR(J22="",J21="",J21=0),"",J22/J21)</f>
        <v/>
      </c>
      <c r="K32" s="32" t="str">
        <f>IF(OR(K22="",K21="",K21=0),"",K22/K21)</f>
        <v/>
      </c>
      <c r="L32" s="32" t="str">
        <f>IF(OR(L22="",L21="",L21=0),"",L22/L21)</f>
        <v/>
      </c>
      <c r="M32" s="32" t="str">
        <f>IF(OR(M22="",M21="",M21=0),"",M22/M21)</f>
        <v/>
      </c>
      <c r="N32" s="32" t="str">
        <f>IF(OR(N22="",N21="",N21=0),"",N22/N21)</f>
        <v/>
      </c>
      <c r="O32" s="32" t="str">
        <f>IF(OR(O22="",O21="",O21=0),"",O22/O21)</f>
        <v/>
      </c>
      <c r="P32" s="33" t="str">
        <f>IF($M$5&lt;3,"",IFERROR(AVERAGE(INDEX($D32:$O32,$M$5-2):INDEX($D32:$O32,$M$5)),""))</f>
        <v/>
      </c>
      <c r="Q32" s="31" t="str">
        <f>IF($M$5&lt;3,"servono 3 mesi",IF(AND(ISNUMBER(INDEX($D32:$O32,$M$5-2)),ISNUMBER(INDEX($D32:$O32,$M$5-1)),ISNUMBER(INDEX($D32:$O32,$M$5))),IF(AND(INDEX($D32:$O32,$M$5)&gt;INDEX($D32:$O32,$M$5-1),INDEX($D32:$O32,$M$5-1)&gt;INDEX($D32:$O32,$M$5-2)),"↑ sale da 2 mesi",IF(AND(INDEX($D32:$O32,$M$5)&lt;INDEX($D32:$O32,$M$5-1),INDEX($D32:$O32,$M$5-1)&lt;INDEX($D32:$O32,$M$5-2)),"↓ scende da 2 mesi","→ nessuna direzione")),"dati mancanti"))</f>
        <v>servono 3 mesi</v>
      </c>
    </row>
    <row r="33">
      <c r="A33" s="28" t="inlineStr">
        <is>
          <t>3</t>
        </is>
      </c>
      <c r="B33" s="23" t="inlineStr">
        <is>
          <t>di supporto · Da lead a consulenza</t>
        </is>
      </c>
      <c r="C33" s="24" t="inlineStr">
        <is>
          <t>consulenze ÷ lead</t>
        </is>
      </c>
      <c r="D33" s="40" t="str">
        <f>IF(OR(D25="",D26="",D25=0),"",D26/D25)</f>
        <v/>
      </c>
      <c r="E33" s="40" t="str">
        <f>IF(OR(E25="",E26="",E25=0),"",E26/E25)</f>
        <v/>
      </c>
      <c r="F33" s="40" t="str">
        <f>IF(OR(F25="",F26="",F25=0),"",F26/F25)</f>
        <v/>
      </c>
      <c r="G33" s="40" t="str">
        <f>IF(OR(G25="",G26="",G25=0),"",G26/G25)</f>
        <v/>
      </c>
      <c r="H33" s="40" t="str">
        <f>IF(OR(H25="",H26="",H25=0),"",H26/H25)</f>
        <v/>
      </c>
      <c r="I33" s="40" t="str">
        <f>IF(OR(I25="",I26="",I25=0),"",I26/I25)</f>
        <v/>
      </c>
      <c r="J33" s="40" t="str">
        <f>IF(OR(J25="",J26="",J25=0),"",J26/J25)</f>
        <v/>
      </c>
      <c r="K33" s="40" t="str">
        <f>IF(OR(K25="",K26="",K25=0),"",K26/K25)</f>
        <v/>
      </c>
      <c r="L33" s="40" t="str">
        <f>IF(OR(L25="",L26="",L25=0),"",L26/L25)</f>
        <v/>
      </c>
      <c r="M33" s="40" t="str">
        <f>IF(OR(M25="",M26="",M25=0),"",M26/M25)</f>
        <v/>
      </c>
      <c r="N33" s="40" t="str">
        <f>IF(OR(N25="",N26="",N25=0),"",N26/N25)</f>
        <v/>
      </c>
      <c r="O33" s="40" t="str">
        <f>IF(OR(O25="",O26="",O25=0),"",O26/O25)</f>
        <v/>
      </c>
      <c r="P33" s="33" t="str">
        <f>IF($M$5&lt;3,"",IFERROR(AVERAGE(INDEX($D33:$O33,$M$5-2):INDEX($D33:$O33,$M$5)),""))</f>
        <v/>
      </c>
      <c r="Q33" s="31" t="str">
        <f>IF($M$5&lt;3,"servono 3 mesi",IF(AND(ISNUMBER(INDEX($D33:$O33,$M$5-2)),ISNUMBER(INDEX($D33:$O33,$M$5-1)),ISNUMBER(INDEX($D33:$O33,$M$5))),IF(AND(INDEX($D33:$O33,$M$5)&gt;INDEX($D33:$O33,$M$5-1),INDEX($D33:$O33,$M$5-1)&gt;INDEX($D33:$O33,$M$5-2)),"↑ sale da 2 mesi",IF(AND(INDEX($D33:$O33,$M$5)&lt;INDEX($D33:$O33,$M$5-1),INDEX($D33:$O33,$M$5-1)&lt;INDEX($D33:$O33,$M$5-2)),"↓ scende da 2 mesi","→ nessuna direzione")),"dati mancanti"))</f>
        <v>servono 3 mesi</v>
      </c>
    </row>
    <row r="35" ht="20" customHeight="1">
      <c r="A35" s="21" t="inlineStr">
        <is>
          <t>La decisione del mese (ultimi 10 minuti)</t>
        </is>
      </c>
      <c r="B35" s="22" t="n"/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2" t="n"/>
      <c r="N35" s="22" t="n"/>
      <c r="O35" s="22" t="n"/>
      <c r="P35" s="22" t="n"/>
      <c r="Q35" s="22" t="n"/>
    </row>
    <row r="36" ht="30" customHeight="1">
      <c r="A36" s="23" t="inlineStr"/>
      <c r="B36" s="29" t="inlineStr">
        <is>
          <t>Anello più debole del mese</t>
        </is>
      </c>
      <c r="C36" s="24" t="inlineStr">
        <is>
          <t>uno solo</t>
        </is>
      </c>
      <c r="D36" s="41" t="n"/>
      <c r="E36" s="41" t="n"/>
      <c r="F36" s="41" t="n"/>
      <c r="G36" s="41" t="n"/>
      <c r="H36" s="41" t="n"/>
      <c r="I36" s="41" t="n"/>
      <c r="J36" s="41" t="n"/>
      <c r="K36" s="41" t="n"/>
      <c r="L36" s="41" t="n"/>
      <c r="M36" s="41" t="n"/>
      <c r="N36" s="41" t="n"/>
      <c r="O36" s="41" t="n"/>
    </row>
    <row r="37" ht="100" customHeight="1">
      <c r="A37" s="23" t="inlineStr"/>
      <c r="B37" s="29" t="inlineStr">
        <is>
          <t>Decisione del mese: un'azione, una data</t>
        </is>
      </c>
      <c r="C37" s="24" t="inlineStr">
        <is>
          <t>"entro il 15 ..."</t>
        </is>
      </c>
      <c r="D37" s="42" t="n"/>
      <c r="E37" s="42" t="n"/>
      <c r="F37" s="42" t="n"/>
      <c r="G37" s="42" t="n"/>
      <c r="H37" s="42" t="n"/>
      <c r="I37" s="42" t="n"/>
      <c r="J37" s="42" t="n"/>
      <c r="K37" s="42" t="n"/>
      <c r="L37" s="42" t="n"/>
      <c r="M37" s="42" t="n"/>
      <c r="N37" s="42" t="n"/>
      <c r="O37" s="42" t="n"/>
    </row>
    <row r="39">
      <c r="B39" s="18" t="inlineStr">
        <is>
          <t>Scontrino orario reale: rosso sotto lo scontrino minimo, verde sopra. Tendenza: confronta gli ultimi tre mesi compilati. Due mesi nella stessa direzione sono un segnale.</t>
        </is>
      </c>
    </row>
  </sheetData>
  <conditionalFormatting sqref="D31:O31">
    <cfRule type="expression" priority="1" dxfId="0" stopIfTrue="1">
      <formula>AND(ISNUMBER(D31),ISNUMBER($H$5),D31&lt;$H$5)</formula>
    </cfRule>
    <cfRule type="expression" priority="2" dxfId="1" stopIfTrue="1">
      <formula>AND(ISNUMBER(D31),ISNUMBER($H$5),D31&gt;=$H$5)</formula>
    </cfRule>
  </conditionalFormatting>
  <conditionalFormatting sqref="Q25:Q33">
    <cfRule type="expression" priority="3" dxfId="2" stopIfTrue="1">
      <formula>LEFT(Q25,1)="↓"</formula>
    </cfRule>
    <cfRule type="expression" priority="4" dxfId="3" stopIfTrue="1">
      <formula>LEFT(Q25,1)="↑"</formula>
    </cfRule>
  </conditionalFormatting>
  <dataValidations count="2">
    <dataValidation sqref="D9:O22" showDropDown="0" showInputMessage="0" showErrorMessage="1" allowBlank="1" error="Scrivi un numero (senza simboli)." type="decimal" operator="greaterThanOrEqual">
      <formula1>0</formula1>
    </dataValidation>
    <dataValidation sqref="D36:O36" showDropDown="0" showInputMessage="1" showErrorMessage="0" allowBlank="1" promptTitle="Scegli" prompt="L'anello più debole del mese: uno solo." type="list">
      <formula1>"1 Mercato e posizionamento,2 Business model e servizio,3 Marketing,4 Vendita,5 Retention e rinnovi,6 Numeri"</formula1>
    </dataValidation>
  </dataValidations>
  <pageMargins left="0.5" right="0.5" top="0.6" bottom="0.6" header="0.5" footer="0.5"/>
  <pageSetup orientation="landscape" paperSize="9" fitToHeight="0" fitToWidth="1"/>
  <headerFooter>
    <oddHeader>&amp;R&amp;8 Nutrizionista completo · bonus</oddHeader>
    <oddFooter>&amp;C&amp;"Arial,Regular"&amp;8 Bonus del libro Nutrizionista completo · capitolo 22 · lazynutritionist.it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5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0" customWidth="1" min="2" max="2"/>
    <col width="3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2" customWidth="1" min="16" max="16"/>
    <col width="19" customWidth="1" min="17" max="17"/>
  </cols>
  <sheetData>
    <row r="1" ht="28" customHeight="1">
      <c r="A1" s="12" t="inlineStr">
        <is>
          <t>Dashboard mensile degli 8 KPI · Esempio</t>
        </is>
      </c>
    </row>
    <row r="2">
      <c r="A2" s="2" t="inlineStr">
        <is>
          <t>Bonus del libro Nutrizionista completo · capitolo 22 · lazynutritionist.it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>
      <c r="A3" s="13" t="inlineStr">
        <is>
          <t>Esempio del capitolo 22: un mese di un'attività già passata ai percorsi (core 1.500 € in quattro rate trimestrali da 375 €). Numeri inventati.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5">
      <c r="D5" s="16" t="inlineStr">
        <is>
          <t>Scontrino minimo (dal foglio obiettivi)</t>
        </is>
      </c>
      <c r="H5" s="17" t="n">
        <v>53.3</v>
      </c>
      <c r="I5" s="18" t="inlineStr">
        <is>
          <t>esempio cap. 9</t>
        </is>
      </c>
      <c r="K5" s="16" t="inlineStr">
        <is>
          <t>Mesi compilati</t>
        </is>
      </c>
      <c r="M5" s="19">
        <f>MAX(COUNT(D14:O14),COUNT(D18:O18),COUNT(D20:O20))</f>
        <v>1</v>
      </c>
    </row>
    <row r="6">
      <c r="D6" s="43" t="inlineStr">
        <is>
          <t>Esempio cap. 22</t>
        </is>
      </c>
    </row>
    <row r="7" ht="32" customHeight="1">
      <c r="A7" s="20" t="inlineStr">
        <is>
          <t>Anello</t>
        </is>
      </c>
      <c r="B7" s="20" t="inlineStr">
        <is>
          <t>Voce</t>
        </is>
      </c>
      <c r="C7" s="20" t="inlineStr">
        <is>
          <t>Come si calcola</t>
        </is>
      </c>
      <c r="D7" s="20" t="inlineStr">
        <is>
          <t>Mese 1</t>
        </is>
      </c>
      <c r="E7" s="20" t="inlineStr">
        <is>
          <t>Mese 2</t>
        </is>
      </c>
      <c r="F7" s="20" t="inlineStr">
        <is>
          <t>Mese 3</t>
        </is>
      </c>
      <c r="G7" s="20" t="inlineStr">
        <is>
          <t>Mese 4</t>
        </is>
      </c>
      <c r="H7" s="20" t="inlineStr">
        <is>
          <t>Mese 5</t>
        </is>
      </c>
      <c r="I7" s="20" t="inlineStr">
        <is>
          <t>Mese 6</t>
        </is>
      </c>
      <c r="J7" s="20" t="inlineStr">
        <is>
          <t>Mese 7</t>
        </is>
      </c>
      <c r="K7" s="20" t="inlineStr">
        <is>
          <t>Mese 8</t>
        </is>
      </c>
      <c r="L7" s="20" t="inlineStr">
        <is>
          <t>Mese 9</t>
        </is>
      </c>
      <c r="M7" s="20" t="inlineStr">
        <is>
          <t>Mese 10</t>
        </is>
      </c>
      <c r="N7" s="20" t="inlineStr">
        <is>
          <t>Mese 11</t>
        </is>
      </c>
      <c r="O7" s="20" t="inlineStr">
        <is>
          <t>Mese 12</t>
        </is>
      </c>
      <c r="P7" s="20" t="inlineStr">
        <is>
          <t>Media ultimi 3 mesi</t>
        </is>
      </c>
      <c r="Q7" s="20" t="inlineStr">
        <is>
          <t>Tendenza</t>
        </is>
      </c>
    </row>
    <row r="8" ht="20" customHeight="1">
      <c r="A8" s="21" t="inlineStr">
        <is>
          <t>Dati da raccogliere (primi 10 minuti)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</row>
    <row r="9">
      <c r="A9" s="23" t="inlineStr"/>
      <c r="B9" s="23" t="inlineStr">
        <is>
          <t>Lead da social</t>
        </is>
      </c>
      <c r="C9" s="24" t="inlineStr">
        <is>
          <t>conteggio, con la fonte</t>
        </is>
      </c>
      <c r="D9" s="25" t="n">
        <v>27</v>
      </c>
      <c r="E9" s="25" t="n"/>
      <c r="F9" s="25" t="n"/>
      <c r="G9" s="25" t="n"/>
      <c r="H9" s="25" t="n"/>
      <c r="I9" s="25" t="n"/>
      <c r="J9" s="25" t="n"/>
      <c r="K9" s="25" t="n"/>
      <c r="L9" s="25" t="n"/>
      <c r="M9" s="25" t="n"/>
      <c r="N9" s="25" t="n"/>
      <c r="O9" s="25" t="n"/>
      <c r="P9" s="23" t="inlineStr"/>
      <c r="Q9" s="23" t="inlineStr"/>
    </row>
    <row r="10">
      <c r="A10" s="23" t="inlineStr"/>
      <c r="B10" s="23" t="inlineStr">
        <is>
          <t>Lead da passaparola</t>
        </is>
      </c>
      <c r="C10" s="24" t="inlineStr"/>
      <c r="D10" s="25" t="n">
        <v>13</v>
      </c>
      <c r="E10" s="25" t="n"/>
      <c r="F10" s="25" t="n"/>
      <c r="G10" s="25" t="n"/>
      <c r="H10" s="25" t="n"/>
      <c r="I10" s="25" t="n"/>
      <c r="J10" s="25" t="n"/>
      <c r="K10" s="25" t="n"/>
      <c r="L10" s="25" t="n"/>
      <c r="M10" s="25" t="n"/>
      <c r="N10" s="25" t="n"/>
      <c r="O10" s="25" t="n"/>
      <c r="P10" s="23" t="inlineStr"/>
      <c r="Q10" s="23" t="inlineStr"/>
    </row>
    <row r="11">
      <c r="A11" s="23" t="inlineStr"/>
      <c r="B11" s="23" t="inlineStr">
        <is>
          <t>Lead da rete professionale</t>
        </is>
      </c>
      <c r="C11" s="24" t="inlineStr"/>
      <c r="D11" s="25" t="n">
        <v>9</v>
      </c>
      <c r="E11" s="25" t="n"/>
      <c r="F11" s="25" t="n"/>
      <c r="G11" s="25" t="n"/>
      <c r="H11" s="25" t="n"/>
      <c r="I11" s="25" t="n"/>
      <c r="J11" s="25" t="n"/>
      <c r="K11" s="25" t="n"/>
      <c r="L11" s="25" t="n"/>
      <c r="M11" s="25" t="n"/>
      <c r="N11" s="25" t="n"/>
      <c r="O11" s="25" t="n"/>
      <c r="P11" s="23" t="inlineStr"/>
      <c r="Q11" s="23" t="inlineStr"/>
    </row>
    <row r="12">
      <c r="A12" s="23" t="inlineStr"/>
      <c r="B12" s="23" t="inlineStr">
        <is>
          <t>Lead da ricerca locale</t>
        </is>
      </c>
      <c r="C12" s="24" t="inlineStr"/>
      <c r="D12" s="25" t="n">
        <v>5</v>
      </c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3" t="inlineStr"/>
      <c r="Q12" s="23" t="inlineStr"/>
    </row>
    <row r="13">
      <c r="A13" s="23" t="inlineStr"/>
      <c r="B13" s="23" t="inlineStr">
        <is>
          <t>Lead da sponsorizzate</t>
        </is>
      </c>
      <c r="C13" s="24" t="inlineStr">
        <is>
          <t>dal foglio del capitolo 14</t>
        </is>
      </c>
      <c r="D13" s="25" t="n"/>
      <c r="E13" s="25" t="n"/>
      <c r="F13" s="25" t="n"/>
      <c r="G13" s="25" t="n"/>
      <c r="H13" s="25" t="n"/>
      <c r="I13" s="25" t="n"/>
      <c r="J13" s="25" t="n"/>
      <c r="K13" s="25" t="n"/>
      <c r="L13" s="25" t="n"/>
      <c r="M13" s="25" t="n"/>
      <c r="N13" s="25" t="n"/>
      <c r="O13" s="25" t="n"/>
      <c r="P13" s="23" t="inlineStr"/>
      <c r="Q13" s="23" t="inlineStr"/>
    </row>
    <row r="14">
      <c r="A14" s="23" t="inlineStr"/>
      <c r="B14" s="23" t="inlineStr">
        <is>
          <t>Consulenze fatte</t>
        </is>
      </c>
      <c r="C14" s="24" t="inlineStr">
        <is>
          <t>le call con i prospect, non le visite</t>
        </is>
      </c>
      <c r="D14" s="25" t="n">
        <v>8</v>
      </c>
      <c r="E14" s="25" t="n"/>
      <c r="F14" s="25" t="n"/>
      <c r="G14" s="25" t="n"/>
      <c r="H14" s="25" t="n"/>
      <c r="I14" s="25" t="n"/>
      <c r="J14" s="25" t="n"/>
      <c r="K14" s="25" t="n"/>
      <c r="L14" s="25" t="n"/>
      <c r="M14" s="25" t="n"/>
      <c r="N14" s="25" t="n"/>
      <c r="O14" s="25" t="n"/>
      <c r="P14" s="23" t="inlineStr"/>
      <c r="Q14" s="23" t="inlineStr"/>
    </row>
    <row r="15">
      <c r="A15" s="23" t="inlineStr"/>
      <c r="B15" s="23" t="inlineStr">
        <is>
          <t>Percorsi venduti (dalle consulenze)</t>
        </is>
      </c>
      <c r="C15" s="24" t="inlineStr"/>
      <c r="D15" s="25" t="n">
        <v>2</v>
      </c>
      <c r="E15" s="25" t="n"/>
      <c r="F15" s="25" t="n"/>
      <c r="G15" s="25" t="n"/>
      <c r="H15" s="25" t="n"/>
      <c r="I15" s="25" t="n"/>
      <c r="J15" s="25" t="n"/>
      <c r="K15" s="25" t="n"/>
      <c r="L15" s="25" t="n"/>
      <c r="M15" s="25" t="n"/>
      <c r="N15" s="25" t="n"/>
      <c r="O15" s="25" t="n"/>
      <c r="P15" s="23" t="inlineStr"/>
      <c r="Q15" s="23" t="inlineStr"/>
    </row>
    <row r="16">
      <c r="A16" s="23" t="inlineStr"/>
      <c r="B16" s="23" t="inlineStr">
        <is>
          <t>Valore di tutto il venduto nel mese</t>
        </is>
      </c>
      <c r="C16" s="24" t="inlineStr">
        <is>
          <t>percorsi e visite, a prezzo pieno</t>
        </is>
      </c>
      <c r="D16" s="26" t="n">
        <v>3000</v>
      </c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3" t="inlineStr"/>
      <c r="Q16" s="23" t="inlineStr"/>
    </row>
    <row r="17">
      <c r="A17" s="23" t="inlineStr"/>
      <c r="B17" s="23" t="inlineStr">
        <is>
          <t>Nuovi pazienti del mese</t>
        </is>
      </c>
      <c r="C17" s="24" t="inlineStr"/>
      <c r="D17" s="25" t="n">
        <v>2</v>
      </c>
      <c r="E17" s="25" t="n"/>
      <c r="F17" s="25" t="n"/>
      <c r="G17" s="25" t="n"/>
      <c r="H17" s="25" t="n"/>
      <c r="I17" s="25" t="n"/>
      <c r="J17" s="25" t="n"/>
      <c r="K17" s="25" t="n"/>
      <c r="L17" s="25" t="n"/>
      <c r="M17" s="25" t="n"/>
      <c r="N17" s="25" t="n"/>
      <c r="O17" s="25" t="n"/>
      <c r="P17" s="23" t="inlineStr"/>
      <c r="Q17" s="23" t="inlineStr"/>
    </row>
    <row r="18">
      <c r="A18" s="23" t="inlineStr"/>
      <c r="B18" s="23" t="inlineStr">
        <is>
          <t>Incasso: rate di percorsi già venduti</t>
        </is>
      </c>
      <c r="C18" s="24" t="inlineStr">
        <is>
          <t>il passato che paga</t>
        </is>
      </c>
      <c r="D18" s="26" t="n">
        <v>4200</v>
      </c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3" t="inlineStr"/>
      <c r="Q18" s="23" t="inlineStr"/>
    </row>
    <row r="19">
      <c r="A19" s="23" t="inlineStr"/>
      <c r="B19" s="23" t="inlineStr">
        <is>
          <t>Incasso: nuove vendite</t>
        </is>
      </c>
      <c r="C19" s="24" t="inlineStr">
        <is>
          <t>prime rate, visite, mantenimento, unica soluzione</t>
        </is>
      </c>
      <c r="D19" s="26" t="n">
        <v>750</v>
      </c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3" t="inlineStr"/>
      <c r="Q19" s="23" t="inlineStr"/>
    </row>
    <row r="20">
      <c r="A20" s="23" t="inlineStr"/>
      <c r="B20" s="23" t="inlineStr">
        <is>
          <t>Ore con i pazienti</t>
        </is>
      </c>
      <c r="C20" s="24" t="inlineStr">
        <is>
          <t>visite, controlli, piani, messaggi, burocrazia</t>
        </is>
      </c>
      <c r="D20" s="27" t="n">
        <v>78</v>
      </c>
      <c r="E20" s="27" t="n"/>
      <c r="F20" s="27" t="n"/>
      <c r="G20" s="27" t="n"/>
      <c r="H20" s="27" t="n"/>
      <c r="I20" s="27" t="n"/>
      <c r="J20" s="27" t="n"/>
      <c r="K20" s="27" t="n"/>
      <c r="L20" s="27" t="n"/>
      <c r="M20" s="27" t="n"/>
      <c r="N20" s="27" t="n"/>
      <c r="O20" s="27" t="n"/>
      <c r="P20" s="23" t="inlineStr"/>
      <c r="Q20" s="23" t="inlineStr"/>
    </row>
    <row r="21">
      <c r="A21" s="23" t="inlineStr"/>
      <c r="B21" s="23" t="inlineStr">
        <is>
          <t>Percorsi finiti nel mese</t>
        </is>
      </c>
      <c r="C21" s="24" t="inlineStr"/>
      <c r="D21" s="25" t="n">
        <v>4</v>
      </c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3" t="inlineStr"/>
      <c r="Q21" s="23" t="inlineStr"/>
    </row>
    <row r="22">
      <c r="A22" s="23" t="inlineStr"/>
      <c r="B22" s="23" t="inlineStr">
        <is>
          <t>Di questi, proseguono</t>
        </is>
      </c>
      <c r="C22" s="24" t="inlineStr">
        <is>
          <t>annuale, altro 4 mesi o mantenimento</t>
        </is>
      </c>
      <c r="D22" s="25" t="n">
        <v>3</v>
      </c>
      <c r="E22" s="25" t="n"/>
      <c r="F22" s="25" t="n"/>
      <c r="G22" s="25" t="n"/>
      <c r="H22" s="25" t="n"/>
      <c r="I22" s="25" t="n"/>
      <c r="J22" s="25" t="n"/>
      <c r="K22" s="25" t="n"/>
      <c r="L22" s="25" t="n"/>
      <c r="M22" s="25" t="n"/>
      <c r="N22" s="25" t="n"/>
      <c r="O22" s="25" t="n"/>
      <c r="P22" s="23" t="inlineStr"/>
      <c r="Q22" s="23" t="inlineStr"/>
    </row>
    <row r="24" ht="20" customHeight="1">
      <c r="A24" s="21" t="inlineStr">
        <is>
          <t>Gli 8 KPI (si calcolano da soli)</t>
        </is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  <c r="Q24" s="22" t="n"/>
    </row>
    <row r="25">
      <c r="A25" s="28" t="inlineStr">
        <is>
          <t>3 · 1</t>
        </is>
      </c>
      <c r="B25" s="29" t="inlineStr">
        <is>
          <t>1 · Lead (e da dove)</t>
        </is>
      </c>
      <c r="C25" s="24" t="inlineStr">
        <is>
          <t>conteggio, diviso per fonte</t>
        </is>
      </c>
      <c r="D25" s="30">
        <f>IF(COUNT(D9:D13)=0,"",SUM(D9:D13))</f>
        <v>54</v>
      </c>
      <c r="E25" s="30" t="str">
        <f>IF(COUNT(E9:E13)=0,"",SUM(E9:E13))</f>
        <v/>
      </c>
      <c r="F25" s="30" t="str">
        <f>IF(COUNT(F9:F13)=0,"",SUM(F9:F13))</f>
        <v/>
      </c>
      <c r="G25" s="30" t="str">
        <f>IF(COUNT(G9:G13)=0,"",SUM(G9:G13))</f>
        <v/>
      </c>
      <c r="H25" s="30" t="str">
        <f>IF(COUNT(H9:H13)=0,"",SUM(H9:H13))</f>
        <v/>
      </c>
      <c r="I25" s="30" t="str">
        <f>IF(COUNT(I9:I13)=0,"",SUM(I9:I13))</f>
        <v/>
      </c>
      <c r="J25" s="30" t="str">
        <f>IF(COUNT(J9:J13)=0,"",SUM(J9:J13))</f>
        <v/>
      </c>
      <c r="K25" s="30" t="str">
        <f>IF(COUNT(K9:K13)=0,"",SUM(K9:K13))</f>
        <v/>
      </c>
      <c r="L25" s="30" t="str">
        <f>IF(COUNT(L9:L13)=0,"",SUM(L9:L13))</f>
        <v/>
      </c>
      <c r="M25" s="30" t="str">
        <f>IF(COUNT(M9:M13)=0,"",SUM(M9:M13))</f>
        <v/>
      </c>
      <c r="N25" s="30" t="str">
        <f>IF(COUNT(N9:N13)=0,"",SUM(N9:N13))</f>
        <v/>
      </c>
      <c r="O25" s="30" t="str">
        <f>IF(COUNT(O9:O13)=0,"",SUM(O9:O13))</f>
        <v/>
      </c>
      <c r="P25" s="19" t="str">
        <f>IF($M$5&lt;3,"",IFERROR(AVERAGE(INDEX($D25:$O25,$M$5-2):INDEX($D25:$O25,$M$5)),""))</f>
        <v/>
      </c>
      <c r="Q25" s="31" t="str">
        <f>IF($M$5&lt;3,"servono 3 mesi",IF(AND(ISNUMBER(INDEX($D25:$O25,$M$5-2)),ISNUMBER(INDEX($D25:$O25,$M$5-1)),ISNUMBER(INDEX($D25:$O25,$M$5))),IF(AND(INDEX($D25:$O25,$M$5)&gt;INDEX($D25:$O25,$M$5-1),INDEX($D25:$O25,$M$5-1)&gt;INDEX($D25:$O25,$M$5-2)),"↑ sale da 2 mesi",IF(AND(INDEX($D25:$O25,$M$5)&lt;INDEX($D25:$O25,$M$5-1),INDEX($D25:$O25,$M$5-1)&lt;INDEX($D25:$O25,$M$5-2)),"↓ scende da 2 mesi","→ nessuna direzione")),"dati mancanti"))</f>
        <v>servono 3 mesi</v>
      </c>
    </row>
    <row r="26">
      <c r="A26" s="28" t="inlineStr">
        <is>
          <t>3</t>
        </is>
      </c>
      <c r="B26" s="29" t="inlineStr">
        <is>
          <t>2 · Consulenze</t>
        </is>
      </c>
      <c r="C26" s="24" t="inlineStr">
        <is>
          <t>conteggio</t>
        </is>
      </c>
      <c r="D26" s="30">
        <f>IF(D14="","",D14)</f>
        <v>8</v>
      </c>
      <c r="E26" s="30" t="str">
        <f>IF(E14="","",E14)</f>
        <v/>
      </c>
      <c r="F26" s="30" t="str">
        <f>IF(F14="","",F14)</f>
        <v/>
      </c>
      <c r="G26" s="30" t="str">
        <f>IF(G14="","",G14)</f>
        <v/>
      </c>
      <c r="H26" s="30" t="str">
        <f>IF(H14="","",H14)</f>
        <v/>
      </c>
      <c r="I26" s="30" t="str">
        <f>IF(I14="","",I14)</f>
        <v/>
      </c>
      <c r="J26" s="30" t="str">
        <f>IF(J14="","",J14)</f>
        <v/>
      </c>
      <c r="K26" s="30" t="str">
        <f>IF(K14="","",K14)</f>
        <v/>
      </c>
      <c r="L26" s="30" t="str">
        <f>IF(L14="","",L14)</f>
        <v/>
      </c>
      <c r="M26" s="30" t="str">
        <f>IF(M14="","",M14)</f>
        <v/>
      </c>
      <c r="N26" s="30" t="str">
        <f>IF(N14="","",N14)</f>
        <v/>
      </c>
      <c r="O26" s="30" t="str">
        <f>IF(O14="","",O14)</f>
        <v/>
      </c>
      <c r="P26" s="19" t="str">
        <f>IF($M$5&lt;3,"",IFERROR(AVERAGE(INDEX($D26:$O26,$M$5-2):INDEX($D26:$O26,$M$5)),""))</f>
        <v/>
      </c>
      <c r="Q26" s="31" t="str">
        <f>IF($M$5&lt;3,"servono 3 mesi",IF(AND(ISNUMBER(INDEX($D26:$O26,$M$5-2)),ISNUMBER(INDEX($D26:$O26,$M$5-1)),ISNUMBER(INDEX($D26:$O26,$M$5))),IF(AND(INDEX($D26:$O26,$M$5)&gt;INDEX($D26:$O26,$M$5-1),INDEX($D26:$O26,$M$5-1)&gt;INDEX($D26:$O26,$M$5-2)),"↑ sale da 2 mesi",IF(AND(INDEX($D26:$O26,$M$5)&lt;INDEX($D26:$O26,$M$5-1),INDEX($D26:$O26,$M$5-1)&lt;INDEX($D26:$O26,$M$5-2)),"↓ scende da 2 mesi","→ nessuna direzione")),"dati mancanti"))</f>
        <v>servono 3 mesi</v>
      </c>
    </row>
    <row r="27">
      <c r="A27" s="28" t="inlineStr">
        <is>
          <t>4</t>
        </is>
      </c>
      <c r="B27" s="29" t="inlineStr">
        <is>
          <t>3 · Conversione</t>
        </is>
      </c>
      <c r="C27" s="24" t="inlineStr">
        <is>
          <t>percorsi venduti ÷ consulenze</t>
        </is>
      </c>
      <c r="D27" s="32">
        <f>IF(OR(D15="",D14="",D14=0),"",D15/D14)</f>
        <v>0.25</v>
      </c>
      <c r="E27" s="32" t="str">
        <f>IF(OR(E15="",E14="",E14=0),"",E15/E14)</f>
        <v/>
      </c>
      <c r="F27" s="32" t="str">
        <f>IF(OR(F15="",F14="",F14=0),"",F15/F14)</f>
        <v/>
      </c>
      <c r="G27" s="32" t="str">
        <f>IF(OR(G15="",G14="",G14=0),"",G15/G14)</f>
        <v/>
      </c>
      <c r="H27" s="32" t="str">
        <f>IF(OR(H15="",H14="",H14=0),"",H15/H14)</f>
        <v/>
      </c>
      <c r="I27" s="32" t="str">
        <f>IF(OR(I15="",I14="",I14=0),"",I15/I14)</f>
        <v/>
      </c>
      <c r="J27" s="32" t="str">
        <f>IF(OR(J15="",J14="",J14=0),"",J15/J14)</f>
        <v/>
      </c>
      <c r="K27" s="32" t="str">
        <f>IF(OR(K15="",K14="",K14=0),"",K15/K14)</f>
        <v/>
      </c>
      <c r="L27" s="32" t="str">
        <f>IF(OR(L15="",L14="",L14=0),"",L15/L14)</f>
        <v/>
      </c>
      <c r="M27" s="32" t="str">
        <f>IF(OR(M15="",M14="",M14=0),"",M15/M14)</f>
        <v/>
      </c>
      <c r="N27" s="32" t="str">
        <f>IF(OR(N15="",N14="",N14=0),"",N15/N14)</f>
        <v/>
      </c>
      <c r="O27" s="32" t="str">
        <f>IF(OR(O15="",O14="",O14=0),"",O15/O14)</f>
        <v/>
      </c>
      <c r="P27" s="33" t="str">
        <f>IF($M$5&lt;3,"",IFERROR(AVERAGE(INDEX($D27:$O27,$M$5-2):INDEX($D27:$O27,$M$5)),""))</f>
        <v/>
      </c>
      <c r="Q27" s="31" t="str">
        <f>IF($M$5&lt;3,"servono 3 mesi",IF(AND(ISNUMBER(INDEX($D27:$O27,$M$5-2)),ISNUMBER(INDEX($D27:$O27,$M$5-1)),ISNUMBER(INDEX($D27:$O27,$M$5))),IF(AND(INDEX($D27:$O27,$M$5)&gt;INDEX($D27:$O27,$M$5-1),INDEX($D27:$O27,$M$5-1)&gt;INDEX($D27:$O27,$M$5-2)),"↑ sale da 2 mesi",IF(AND(INDEX($D27:$O27,$M$5)&lt;INDEX($D27:$O27,$M$5-1),INDEX($D27:$O27,$M$5-1)&lt;INDEX($D27:$O27,$M$5-2)),"↓ scende da 2 mesi","→ nessuna direzione")),"dati mancanti"))</f>
        <v>servono 3 mesi</v>
      </c>
    </row>
    <row r="28">
      <c r="A28" s="28" t="inlineStr">
        <is>
          <t>2</t>
        </is>
      </c>
      <c r="B28" s="29" t="inlineStr">
        <is>
          <t>4 · Valore medio paziente</t>
        </is>
      </c>
      <c r="C28" s="24" t="inlineStr">
        <is>
          <t>valore del venduto ÷ nuovi pazienti</t>
        </is>
      </c>
      <c r="D28" s="34">
        <f>IF(OR(D16="",D17="",D17=0),"",D16/D17)</f>
        <v>1500</v>
      </c>
      <c r="E28" s="34" t="str">
        <f>IF(OR(E16="",E17="",E17=0),"",E16/E17)</f>
        <v/>
      </c>
      <c r="F28" s="34" t="str">
        <f>IF(OR(F16="",F17="",F17=0),"",F16/F17)</f>
        <v/>
      </c>
      <c r="G28" s="34" t="str">
        <f>IF(OR(G16="",G17="",G17=0),"",G16/G17)</f>
        <v/>
      </c>
      <c r="H28" s="34" t="str">
        <f>IF(OR(H16="",H17="",H17=0),"",H16/H17)</f>
        <v/>
      </c>
      <c r="I28" s="34" t="str">
        <f>IF(OR(I16="",I17="",I17=0),"",I16/I17)</f>
        <v/>
      </c>
      <c r="J28" s="34" t="str">
        <f>IF(OR(J16="",J17="",J17=0),"",J16/J17)</f>
        <v/>
      </c>
      <c r="K28" s="34" t="str">
        <f>IF(OR(K16="",K17="",K17=0),"",K16/K17)</f>
        <v/>
      </c>
      <c r="L28" s="34" t="str">
        <f>IF(OR(L16="",L17="",L17=0),"",L16/L17)</f>
        <v/>
      </c>
      <c r="M28" s="34" t="str">
        <f>IF(OR(M16="",M17="",M17=0),"",M16/M17)</f>
        <v/>
      </c>
      <c r="N28" s="34" t="str">
        <f>IF(OR(N16="",N17="",N17=0),"",N16/N17)</f>
        <v/>
      </c>
      <c r="O28" s="34" t="str">
        <f>IF(OR(O16="",O17="",O17=0),"",O16/O17)</f>
        <v/>
      </c>
      <c r="P28" s="35" t="str">
        <f>IF($M$5&lt;3,"",IFERROR(AVERAGE(INDEX($D28:$O28,$M$5-2):INDEX($D28:$O28,$M$5)),""))</f>
        <v/>
      </c>
      <c r="Q28" s="31" t="str">
        <f>IF($M$5&lt;3,"servono 3 mesi",IF(AND(ISNUMBER(INDEX($D28:$O28,$M$5-2)),ISNUMBER(INDEX($D28:$O28,$M$5-1)),ISNUMBER(INDEX($D28:$O28,$M$5))),IF(AND(INDEX($D28:$O28,$M$5)&gt;INDEX($D28:$O28,$M$5-1),INDEX($D28:$O28,$M$5-1)&gt;INDEX($D28:$O28,$M$5-2)),"↑ sale da 2 mesi",IF(AND(INDEX($D28:$O28,$M$5)&lt;INDEX($D28:$O28,$M$5-1),INDEX($D28:$O28,$M$5-1)&lt;INDEX($D28:$O28,$M$5-2)),"↓ scende da 2 mesi","→ nessuna direzione")),"dati mancanti"))</f>
        <v>servono 3 mesi</v>
      </c>
    </row>
    <row r="29">
      <c r="A29" s="28" t="inlineStr">
        <is>
          <t>6</t>
        </is>
      </c>
      <c r="B29" s="29" t="inlineStr">
        <is>
          <t>5 · Incasso del mese</t>
        </is>
      </c>
      <c r="C29" s="24" t="inlineStr">
        <is>
          <t>rate già vendute + nuove vendite</t>
        </is>
      </c>
      <c r="D29" s="34">
        <f>IF(COUNT(D18:D19)=0,"",SUM(D18:D19))</f>
        <v>4950</v>
      </c>
      <c r="E29" s="34" t="str">
        <f>IF(COUNT(E18:E19)=0,"",SUM(E18:E19))</f>
        <v/>
      </c>
      <c r="F29" s="34" t="str">
        <f>IF(COUNT(F18:F19)=0,"",SUM(F18:F19))</f>
        <v/>
      </c>
      <c r="G29" s="34" t="str">
        <f>IF(COUNT(G18:G19)=0,"",SUM(G18:G19))</f>
        <v/>
      </c>
      <c r="H29" s="34" t="str">
        <f>IF(COUNT(H18:H19)=0,"",SUM(H18:H19))</f>
        <v/>
      </c>
      <c r="I29" s="34" t="str">
        <f>IF(COUNT(I18:I19)=0,"",SUM(I18:I19))</f>
        <v/>
      </c>
      <c r="J29" s="34" t="str">
        <f>IF(COUNT(J18:J19)=0,"",SUM(J18:J19))</f>
        <v/>
      </c>
      <c r="K29" s="34" t="str">
        <f>IF(COUNT(K18:K19)=0,"",SUM(K18:K19))</f>
        <v/>
      </c>
      <c r="L29" s="34" t="str">
        <f>IF(COUNT(L18:L19)=0,"",SUM(L18:L19))</f>
        <v/>
      </c>
      <c r="M29" s="34" t="str">
        <f>IF(COUNT(M18:M19)=0,"",SUM(M18:M19))</f>
        <v/>
      </c>
      <c r="N29" s="34" t="str">
        <f>IF(COUNT(N18:N19)=0,"",SUM(N18:N19))</f>
        <v/>
      </c>
      <c r="O29" s="34" t="str">
        <f>IF(COUNT(O18:O19)=0,"",SUM(O18:O19))</f>
        <v/>
      </c>
      <c r="P29" s="35" t="str">
        <f>IF($M$5&lt;3,"",IFERROR(AVERAGE(INDEX($D29:$O29,$M$5-2):INDEX($D29:$O29,$M$5)),""))</f>
        <v/>
      </c>
      <c r="Q29" s="31" t="str">
        <f>IF($M$5&lt;3,"servono 3 mesi",IF(AND(ISNUMBER(INDEX($D29:$O29,$M$5-2)),ISNUMBER(INDEX($D29:$O29,$M$5-1)),ISNUMBER(INDEX($D29:$O29,$M$5))),IF(AND(INDEX($D29:$O29,$M$5)&gt;INDEX($D29:$O29,$M$5-1),INDEX($D29:$O29,$M$5-1)&gt;INDEX($D29:$O29,$M$5-2)),"↑ sale da 2 mesi",IF(AND(INDEX($D29:$O29,$M$5)&lt;INDEX($D29:$O29,$M$5-1),INDEX($D29:$O29,$M$5-1)&lt;INDEX($D29:$O29,$M$5-2)),"↓ scende da 2 mesi","→ nessuna direzione")),"dati mancanti"))</f>
        <v>servono 3 mesi</v>
      </c>
    </row>
    <row r="30">
      <c r="A30" s="28" t="inlineStr">
        <is>
          <t>6</t>
        </is>
      </c>
      <c r="B30" s="29" t="inlineStr">
        <is>
          <t>6 · Ore con i pazienti</t>
        </is>
      </c>
      <c r="C30" s="24" t="inlineStr">
        <is>
          <t>somma delle ore segnate</t>
        </is>
      </c>
      <c r="D30" s="36">
        <f>IF(D20="","",D20)</f>
        <v>78</v>
      </c>
      <c r="E30" s="36" t="str">
        <f>IF(E20="","",E20)</f>
        <v/>
      </c>
      <c r="F30" s="36" t="str">
        <f>IF(F20="","",F20)</f>
        <v/>
      </c>
      <c r="G30" s="36" t="str">
        <f>IF(G20="","",G20)</f>
        <v/>
      </c>
      <c r="H30" s="36" t="str">
        <f>IF(H20="","",H20)</f>
        <v/>
      </c>
      <c r="I30" s="36" t="str">
        <f>IF(I20="","",I20)</f>
        <v/>
      </c>
      <c r="J30" s="36" t="str">
        <f>IF(J20="","",J20)</f>
        <v/>
      </c>
      <c r="K30" s="36" t="str">
        <f>IF(K20="","",K20)</f>
        <v/>
      </c>
      <c r="L30" s="36" t="str">
        <f>IF(L20="","",L20)</f>
        <v/>
      </c>
      <c r="M30" s="36" t="str">
        <f>IF(M20="","",M20)</f>
        <v/>
      </c>
      <c r="N30" s="36" t="str">
        <f>IF(N20="","",N20)</f>
        <v/>
      </c>
      <c r="O30" s="36" t="str">
        <f>IF(O20="","",O20)</f>
        <v/>
      </c>
      <c r="P30" s="37" t="str">
        <f>IF($M$5&lt;3,"",IFERROR(AVERAGE(INDEX($D30:$O30,$M$5-2):INDEX($D30:$O30,$M$5)),""))</f>
        <v/>
      </c>
      <c r="Q30" s="31" t="str">
        <f>IF($M$5&lt;3,"servono 3 mesi",IF(AND(ISNUMBER(INDEX($D30:$O30,$M$5-2)),ISNUMBER(INDEX($D30:$O30,$M$5-1)),ISNUMBER(INDEX($D30:$O30,$M$5))),IF(AND(INDEX($D30:$O30,$M$5)&gt;INDEX($D30:$O30,$M$5-1),INDEX($D30:$O30,$M$5-1)&gt;INDEX($D30:$O30,$M$5-2)),"↑ sale da 2 mesi",IF(AND(INDEX($D30:$O30,$M$5)&lt;INDEX($D30:$O30,$M$5-1),INDEX($D30:$O30,$M$5-1)&lt;INDEX($D30:$O30,$M$5-2)),"↓ scende da 2 mesi","→ nessuna direzione")),"dati mancanti"))</f>
        <v>servono 3 mesi</v>
      </c>
    </row>
    <row r="31">
      <c r="A31" s="28" t="inlineStr">
        <is>
          <t>2</t>
        </is>
      </c>
      <c r="B31" s="29" t="inlineStr">
        <is>
          <t>7 · Scontrino orario reale</t>
        </is>
      </c>
      <c r="C31" s="24" t="inlineStr">
        <is>
          <t>incasso del mese ÷ ore con i pazienti</t>
        </is>
      </c>
      <c r="D31" s="38">
        <f>IF(OR(D29="",D30="",D30=0),"",D29/D30)</f>
        <v>63.4615384615385</v>
      </c>
      <c r="E31" s="38" t="str">
        <f>IF(OR(E29="",E30="",E30=0),"",E29/E30)</f>
        <v/>
      </c>
      <c r="F31" s="38" t="str">
        <f>IF(OR(F29="",F30="",F30=0),"",F29/F30)</f>
        <v/>
      </c>
      <c r="G31" s="38" t="str">
        <f>IF(OR(G29="",G30="",G30=0),"",G29/G30)</f>
        <v/>
      </c>
      <c r="H31" s="38" t="str">
        <f>IF(OR(H29="",H30="",H30=0),"",H29/H30)</f>
        <v/>
      </c>
      <c r="I31" s="38" t="str">
        <f>IF(OR(I29="",I30="",I30=0),"",I29/I30)</f>
        <v/>
      </c>
      <c r="J31" s="38" t="str">
        <f>IF(OR(J29="",J30="",J30=0),"",J29/J30)</f>
        <v/>
      </c>
      <c r="K31" s="38" t="str">
        <f>IF(OR(K29="",K30="",K30=0),"",K29/K30)</f>
        <v/>
      </c>
      <c r="L31" s="38" t="str">
        <f>IF(OR(L29="",L30="",L30=0),"",L29/L30)</f>
        <v/>
      </c>
      <c r="M31" s="38" t="str">
        <f>IF(OR(M29="",M30="",M30=0),"",M29/M30)</f>
        <v/>
      </c>
      <c r="N31" s="38" t="str">
        <f>IF(OR(N29="",N30="",N30=0),"",N29/N30)</f>
        <v/>
      </c>
      <c r="O31" s="38" t="str">
        <f>IF(OR(O29="",O30="",O30=0),"",O29/O30)</f>
        <v/>
      </c>
      <c r="P31" s="39" t="str">
        <f>IF($M$5&lt;3,"",IFERROR(AVERAGE(INDEX($D31:$O31,$M$5-2):INDEX($D31:$O31,$M$5)),""))</f>
        <v/>
      </c>
      <c r="Q31" s="31" t="str">
        <f>IF($M$5&lt;3,"servono 3 mesi",IF(AND(ISNUMBER(INDEX($D31:$O31,$M$5-2)),ISNUMBER(INDEX($D31:$O31,$M$5-1)),ISNUMBER(INDEX($D31:$O31,$M$5))),IF(AND(INDEX($D31:$O31,$M$5)&gt;INDEX($D31:$O31,$M$5-1),INDEX($D31:$O31,$M$5-1)&gt;INDEX($D31:$O31,$M$5-2)),"↑ sale da 2 mesi",IF(AND(INDEX($D31:$O31,$M$5)&lt;INDEX($D31:$O31,$M$5-1),INDEX($D31:$O31,$M$5-1)&lt;INDEX($D31:$O31,$M$5-2)),"↓ scende da 2 mesi","→ nessuna direzione")),"dati mancanti"))</f>
        <v>servono 3 mesi</v>
      </c>
    </row>
    <row r="32">
      <c r="A32" s="28" t="inlineStr">
        <is>
          <t>5</t>
        </is>
      </c>
      <c r="B32" s="29" t="inlineStr">
        <is>
          <t>8 · Prosecuzione</t>
        </is>
      </c>
      <c r="C32" s="24" t="inlineStr">
        <is>
          <t>chi prosegue ÷ chi ha finito</t>
        </is>
      </c>
      <c r="D32" s="32">
        <f>IF(OR(D22="",D21="",D21=0),"",D22/D21)</f>
        <v>0.75</v>
      </c>
      <c r="E32" s="32" t="str">
        <f>IF(OR(E22="",E21="",E21=0),"",E22/E21)</f>
        <v/>
      </c>
      <c r="F32" s="32" t="str">
        <f>IF(OR(F22="",F21="",F21=0),"",F22/F21)</f>
        <v/>
      </c>
      <c r="G32" s="32" t="str">
        <f>IF(OR(G22="",G21="",G21=0),"",G22/G21)</f>
        <v/>
      </c>
      <c r="H32" s="32" t="str">
        <f>IF(OR(H22="",H21="",H21=0),"",H22/H21)</f>
        <v/>
      </c>
      <c r="I32" s="32" t="str">
        <f>IF(OR(I22="",I21="",I21=0),"",I22/I21)</f>
        <v/>
      </c>
      <c r="J32" s="32" t="str">
        <f>IF(OR(J22="",J21="",J21=0),"",J22/J21)</f>
        <v/>
      </c>
      <c r="K32" s="32" t="str">
        <f>IF(OR(K22="",K21="",K21=0),"",K22/K21)</f>
        <v/>
      </c>
      <c r="L32" s="32" t="str">
        <f>IF(OR(L22="",L21="",L21=0),"",L22/L21)</f>
        <v/>
      </c>
      <c r="M32" s="32" t="str">
        <f>IF(OR(M22="",M21="",M21=0),"",M22/M21)</f>
        <v/>
      </c>
      <c r="N32" s="32" t="str">
        <f>IF(OR(N22="",N21="",N21=0),"",N22/N21)</f>
        <v/>
      </c>
      <c r="O32" s="32" t="str">
        <f>IF(OR(O22="",O21="",O21=0),"",O22/O21)</f>
        <v/>
      </c>
      <c r="P32" s="33" t="str">
        <f>IF($M$5&lt;3,"",IFERROR(AVERAGE(INDEX($D32:$O32,$M$5-2):INDEX($D32:$O32,$M$5)),""))</f>
        <v/>
      </c>
      <c r="Q32" s="31" t="str">
        <f>IF($M$5&lt;3,"servono 3 mesi",IF(AND(ISNUMBER(INDEX($D32:$O32,$M$5-2)),ISNUMBER(INDEX($D32:$O32,$M$5-1)),ISNUMBER(INDEX($D32:$O32,$M$5))),IF(AND(INDEX($D32:$O32,$M$5)&gt;INDEX($D32:$O32,$M$5-1),INDEX($D32:$O32,$M$5-1)&gt;INDEX($D32:$O32,$M$5-2)),"↑ sale da 2 mesi",IF(AND(INDEX($D32:$O32,$M$5)&lt;INDEX($D32:$O32,$M$5-1),INDEX($D32:$O32,$M$5-1)&lt;INDEX($D32:$O32,$M$5-2)),"↓ scende da 2 mesi","→ nessuna direzione")),"dati mancanti"))</f>
        <v>servono 3 mesi</v>
      </c>
    </row>
    <row r="33">
      <c r="A33" s="28" t="inlineStr">
        <is>
          <t>3</t>
        </is>
      </c>
      <c r="B33" s="23" t="inlineStr">
        <is>
          <t>di supporto · Da lead a consulenza</t>
        </is>
      </c>
      <c r="C33" s="24" t="inlineStr">
        <is>
          <t>consulenze ÷ lead</t>
        </is>
      </c>
      <c r="D33" s="40">
        <f>IF(OR(D25="",D26="",D25=0),"",D26/D25)</f>
        <v>0.148148148148148</v>
      </c>
      <c r="E33" s="40" t="str">
        <f>IF(OR(E25="",E26="",E25=0),"",E26/E25)</f>
        <v/>
      </c>
      <c r="F33" s="40" t="str">
        <f>IF(OR(F25="",F26="",F25=0),"",F26/F25)</f>
        <v/>
      </c>
      <c r="G33" s="40" t="str">
        <f>IF(OR(G25="",G26="",G25=0),"",G26/G25)</f>
        <v/>
      </c>
      <c r="H33" s="40" t="str">
        <f>IF(OR(H25="",H26="",H25=0),"",H26/H25)</f>
        <v/>
      </c>
      <c r="I33" s="40" t="str">
        <f>IF(OR(I25="",I26="",I25=0),"",I26/I25)</f>
        <v/>
      </c>
      <c r="J33" s="40" t="str">
        <f>IF(OR(J25="",J26="",J25=0),"",J26/J25)</f>
        <v/>
      </c>
      <c r="K33" s="40" t="str">
        <f>IF(OR(K25="",K26="",K25=0),"",K26/K25)</f>
        <v/>
      </c>
      <c r="L33" s="40" t="str">
        <f>IF(OR(L25="",L26="",L25=0),"",L26/L25)</f>
        <v/>
      </c>
      <c r="M33" s="40" t="str">
        <f>IF(OR(M25="",M26="",M25=0),"",M26/M25)</f>
        <v/>
      </c>
      <c r="N33" s="40" t="str">
        <f>IF(OR(N25="",N26="",N25=0),"",N26/N25)</f>
        <v/>
      </c>
      <c r="O33" s="40" t="str">
        <f>IF(OR(O25="",O26="",O25=0),"",O26/O25)</f>
        <v/>
      </c>
      <c r="P33" s="33" t="str">
        <f>IF($M$5&lt;3,"",IFERROR(AVERAGE(INDEX($D33:$O33,$M$5-2):INDEX($D33:$O33,$M$5)),""))</f>
        <v/>
      </c>
      <c r="Q33" s="31" t="str">
        <f>IF($M$5&lt;3,"servono 3 mesi",IF(AND(ISNUMBER(INDEX($D33:$O33,$M$5-2)),ISNUMBER(INDEX($D33:$O33,$M$5-1)),ISNUMBER(INDEX($D33:$O33,$M$5))),IF(AND(INDEX($D33:$O33,$M$5)&gt;INDEX($D33:$O33,$M$5-1),INDEX($D33:$O33,$M$5-1)&gt;INDEX($D33:$O33,$M$5-2)),"↑ sale da 2 mesi",IF(AND(INDEX($D33:$O33,$M$5)&lt;INDEX($D33:$O33,$M$5-1),INDEX($D33:$O33,$M$5-1)&lt;INDEX($D33:$O33,$M$5-2)),"↓ scende da 2 mesi","→ nessuna direzione")),"dati mancanti"))</f>
        <v>servono 3 mesi</v>
      </c>
    </row>
    <row r="35" ht="20" customHeight="1">
      <c r="A35" s="21" t="inlineStr">
        <is>
          <t>La decisione del mese (ultimi 10 minuti)</t>
        </is>
      </c>
      <c r="B35" s="22" t="n"/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2" t="n"/>
      <c r="N35" s="22" t="n"/>
      <c r="O35" s="22" t="n"/>
      <c r="P35" s="22" t="n"/>
      <c r="Q35" s="22" t="n"/>
    </row>
    <row r="36" ht="30" customHeight="1">
      <c r="A36" s="23" t="inlineStr"/>
      <c r="B36" s="29" t="inlineStr">
        <is>
          <t>Anello più debole del mese</t>
        </is>
      </c>
      <c r="C36" s="24" t="inlineStr">
        <is>
          <t>uno solo</t>
        </is>
      </c>
      <c r="D36" s="41" t="inlineStr">
        <is>
          <t>4 Vendita</t>
        </is>
      </c>
      <c r="E36" s="41" t="n"/>
      <c r="F36" s="41" t="n"/>
      <c r="G36" s="41" t="n"/>
      <c r="H36" s="41" t="n"/>
      <c r="I36" s="41" t="n"/>
      <c r="J36" s="41" t="n"/>
      <c r="K36" s="41" t="n"/>
      <c r="L36" s="41" t="n"/>
      <c r="M36" s="41" t="n"/>
      <c r="N36" s="41" t="n"/>
      <c r="O36" s="41" t="n"/>
    </row>
    <row r="37" ht="100" customHeight="1">
      <c r="A37" s="23" t="inlineStr"/>
      <c r="B37" s="29" t="inlineStr">
        <is>
          <t>Decisione del mese: un'azione, una data</t>
        </is>
      </c>
      <c r="C37" s="24" t="inlineStr">
        <is>
          <t>"entro il 15 ..."</t>
        </is>
      </c>
      <c r="D37" s="42" t="inlineStr">
        <is>
          <t>Entro il 15 riascolto le ultime 5 consulenze non chiuse: a quale fase si perdono?</t>
        </is>
      </c>
      <c r="E37" s="42" t="n"/>
      <c r="F37" s="42" t="n"/>
      <c r="G37" s="42" t="n"/>
      <c r="H37" s="42" t="n"/>
      <c r="I37" s="42" t="n"/>
      <c r="J37" s="42" t="n"/>
      <c r="K37" s="42" t="n"/>
      <c r="L37" s="42" t="n"/>
      <c r="M37" s="42" t="n"/>
      <c r="N37" s="42" t="n"/>
      <c r="O37" s="42" t="n"/>
    </row>
    <row r="39">
      <c r="B39" s="18" t="inlineStr">
        <is>
          <t>Scontrino orario reale: rosso sotto lo scontrino minimo, verde sopra. Tendenza: confronta gli ultimi tre mesi compilati. Due mesi nella stessa direzione sono un segnale.</t>
        </is>
      </c>
    </row>
    <row r="41" ht="20" customHeight="1">
      <c r="A41" s="4" t="inlineStr">
        <is>
          <t>La lettura del capitolo</t>
        </is>
      </c>
    </row>
    <row r="42" ht="18" customHeight="1">
      <c r="B42" s="44" t="inlineStr">
        <is>
          <t>Lead 54 (27 social, 13 passaparola, 9 rete professionale, 5 ricerca locale): il marketing porta persone, metà dai contenuti.</t>
        </is>
      </c>
    </row>
    <row r="43" ht="18" customHeight="1">
      <c r="B43" s="44" t="inlineStr">
        <is>
          <t>Consulenze 8: circa il 15% dei lead. Conversione 25% (2 percorsi su 8): sotto l'1 su 3 dei mesi scorsi, da guardare.</t>
        </is>
      </c>
    </row>
    <row r="44" ht="18" customHeight="1">
      <c r="B44" s="44" t="inlineStr">
        <is>
          <t>Valore medio paziente 1.500 €: si vendono percorsi, non visite. Incasso 4.950 € (4.200 di rate + 750 di prime rate): il passato regge, il futuro entra.</t>
        </is>
      </c>
    </row>
    <row r="45" ht="18" customHeight="1">
      <c r="B45" s="44" t="inlineStr">
        <is>
          <t>Ore 78 (circa 18 a settimana), scontrino reale circa 63 €/h: sopra il minimo di 53,3 €/h. Prosecuzione 75%: la retention tiene.</t>
        </is>
      </c>
    </row>
    <row r="46" ht="18" customHeight="1">
      <c r="B46" s="44" t="inlineStr">
        <is>
          <t>L'anello più debole è la vendita. Con 54 lead, 3 consulenze e 2 percorsi, invece, la conversione sarebbe al 67% e il problema sarebbe tutto tra il lead e la prenotazione (6% invece del 15%): diagnosi opposta, intervento opposto.</t>
        </is>
      </c>
    </row>
    <row r="48" ht="20" customHeight="1">
      <c r="A48" s="4" t="inlineStr">
        <is>
          <t>Il valore medio paziente con una visita nel mese (esempio del capitolo)</t>
        </is>
      </c>
    </row>
    <row r="49">
      <c r="B49" s="45" t="inlineStr">
        <is>
          <t>Tre annuali da 1.500 € e una visita singola da 160 €</t>
        </is>
      </c>
    </row>
    <row r="50">
      <c r="D50" s="46" t="inlineStr">
        <is>
          <t>Annuali</t>
        </is>
      </c>
      <c r="F50" s="46" t="inlineStr">
        <is>
          <t>Prezzo annuale</t>
        </is>
      </c>
      <c r="H50" s="46" t="inlineStr">
        <is>
          <t>Visite</t>
        </is>
      </c>
      <c r="J50" s="46" t="inlineStr">
        <is>
          <t>Prezzo visita</t>
        </is>
      </c>
    </row>
    <row r="51">
      <c r="B51" s="16" t="inlineStr">
        <is>
          <t>Valore medio paziente = (3 × 1.500 + 160) ÷ 4</t>
        </is>
      </c>
      <c r="D51" s="47" t="n">
        <v>3</v>
      </c>
      <c r="F51" s="48" t="n">
        <v>1500</v>
      </c>
      <c r="H51" s="47" t="n">
        <v>1</v>
      </c>
      <c r="J51" s="48" t="n">
        <v>160</v>
      </c>
      <c r="M51" s="34">
        <f>(D51*F51+H51*J51)/(D51+H51)</f>
        <v>1165</v>
      </c>
    </row>
  </sheetData>
  <mergeCells count="5">
    <mergeCell ref="B44:O44"/>
    <mergeCell ref="B43:O43"/>
    <mergeCell ref="B45:O45"/>
    <mergeCell ref="B42:O42"/>
    <mergeCell ref="B46:O46"/>
  </mergeCells>
  <conditionalFormatting sqref="D31:O31">
    <cfRule type="expression" priority="1" dxfId="0" stopIfTrue="1">
      <formula>AND(ISNUMBER(D31),ISNUMBER($H$5),D31&lt;$H$5)</formula>
    </cfRule>
    <cfRule type="expression" priority="2" dxfId="1" stopIfTrue="1">
      <formula>AND(ISNUMBER(D31),ISNUMBER($H$5),D31&gt;=$H$5)</formula>
    </cfRule>
  </conditionalFormatting>
  <conditionalFormatting sqref="Q25:Q33">
    <cfRule type="expression" priority="3" dxfId="2" stopIfTrue="1">
      <formula>LEFT(Q25,1)="↓"</formula>
    </cfRule>
    <cfRule type="expression" priority="4" dxfId="3" stopIfTrue="1">
      <formula>LEFT(Q25,1)="↑"</formula>
    </cfRule>
  </conditionalFormatting>
  <dataValidations count="2">
    <dataValidation sqref="D9:O22" showDropDown="0" showInputMessage="0" showErrorMessage="1" allowBlank="1" error="Scrivi un numero (senza simboli)." type="decimal" operator="greaterThanOrEqual">
      <formula1>0</formula1>
    </dataValidation>
    <dataValidation sqref="D36:O36" showDropDown="0" showInputMessage="1" showErrorMessage="0" allowBlank="1" promptTitle="Scegli" prompt="L'anello più debole del mese: uno solo." type="list">
      <formula1>"1 Mercato e posizionamento,2 Business model e servizio,3 Marketing,4 Vendita,5 Retention e rinnovi,6 Numeri"</formula1>
    </dataValidation>
  </dataValidations>
  <pageMargins left="0.5" right="0.5" top="0.6" bottom="0.6" header="0.5" footer="0.5"/>
  <pageSetup orientation="landscape" paperSize="9" fitToHeight="0" fitToWidth="1"/>
  <headerFooter>
    <oddHeader>&amp;R&amp;8 Nutrizionista completo · bonus</oddHeader>
    <oddFooter>&amp;C&amp;"Arial,Regular"&amp;8 Bonus del libro Nutrizionista completo · capitolo 22 · lazynutritionist.it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2026-10-21T18:19:47Z</dcterms:created>
  <dcterms:modified xmlns:dcterms="http://purl.org/dc/terms/" xmlns:xsi="http://www.w3.org/2001/XMLSchema-instance" xsi:type="dcterms:W3CDTF">2026-10-21T18:19:47Z</dcterms:modified>
</cp:coreProperties>
</file>